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robins\OneDrive - Sempra Energy\User Folders\Desktop\ORA_Engineering\"/>
    </mc:Choice>
  </mc:AlternateContent>
  <bookViews>
    <workbookView xWindow="0" yWindow="0" windowWidth="20490" windowHeight="8925"/>
  </bookViews>
  <sheets>
    <sheet name="2016 Gas" sheetId="3" r:id="rId1"/>
    <sheet name="2016 Electric" sheetId="2" r:id="rId2"/>
  </sheets>
  <externalReferences>
    <externalReference r:id="rId3"/>
    <externalReference r:id="rId4"/>
    <externalReference r:id="rId5"/>
  </externalReferences>
  <definedNames>
    <definedName name="_AMO_UniqueIdentifier" hidden="1">"'b672f49d-6dc0-4058-9de3-2c5cc8c11593'"</definedName>
    <definedName name="_xlcn.LinkedTable_TenantsAndPortRaw1" hidden="1">[1]!TenantsAndPortRaw[#Data]</definedName>
    <definedName name="_xlcn.LinkedTable_TenantsAndPortRaw11" hidden="1">[1]!TenantsAndPortRaw[#Data]</definedName>
    <definedName name="CH4_GWP_SAR">[2]EFs!#REF!</definedName>
    <definedName name="N2O_GWP_SAR">[2]EFs!#REF!</definedName>
    <definedName name="rates">'[3]SDGE_CAP-GWP'!#REF!</definedName>
  </definedNames>
  <calcPr calcId="171026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enantsAndPortRaw 1-cb9e2977-eab6-4780-8536-a1c329e51752" name="TenantsAndPortRaw 1" connection="LinkedTable_TenantsAndPortRaw1"/>
          <x15:modelTable id="TenantsAndPortRaw-72b3812b-0445-4186-b607-806c446fdef2" name="TenantsAndPortRaw" connection="LinkedTable_TenantsAndPortRaw"/>
        </x15:modelTables>
      </x15:dataModel>
    </ext>
  </extLst>
</workbook>
</file>

<file path=xl/calcChain.xml><?xml version="1.0" encoding="utf-8"?>
<calcChain xmlns="http://schemas.openxmlformats.org/spreadsheetml/2006/main">
  <c r="G7" i="2" l="1"/>
  <c r="F7" i="2"/>
  <c r="G6" i="2"/>
  <c r="F6" i="2"/>
  <c r="G5" i="2"/>
  <c r="F5" i="2"/>
  <c r="E7" i="3"/>
  <c r="F7" i="3" s="1"/>
  <c r="E6" i="3"/>
  <c r="F6" i="3" s="1"/>
  <c r="E5" i="3"/>
  <c r="F5" i="3" s="1"/>
</calcChain>
</file>

<file path=xl/connections.xml><?xml version="1.0" encoding="utf-8"?>
<connections xmlns="http://schemas.openxmlformats.org/spreadsheetml/2006/main">
  <connection id="1" name="LinkedTable_TenantsAndPortRaw" type="102" refreshedVersion="6" minRefreshableVersion="5">
    <extLst>
      <ext xmlns:x15="http://schemas.microsoft.com/office/spreadsheetml/2010/11/main" uri="{DE250136-89BD-433C-8126-D09CA5730AF9}">
        <x15:connection id="TenantsAndPortRaw-72b3812b-0445-4186-b607-806c446fdef2">
          <x15:rangePr sourceName="_xlcn.LinkedTable_TenantsAndPortRaw1"/>
        </x15:connection>
      </ext>
    </extLst>
  </connection>
  <connection id="2" name="LinkedTable_TenantsAndPortRaw1" type="102" refreshedVersion="6" minRefreshableVersion="5">
    <extLst>
      <ext xmlns:x15="http://schemas.microsoft.com/office/spreadsheetml/2010/11/main" uri="{DE250136-89BD-433C-8126-D09CA5730AF9}">
        <x15:connection id="TenantsAndPortRaw 1-cb9e2977-eab6-4780-8536-a1c329e51752">
          <x15:rangePr sourceName="_xlcn.LinkedTable_TenantsAndPortRaw11"/>
        </x15:connection>
      </ext>
    </extLst>
  </connection>
  <connection id="3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<sst xmlns="http://schemas.openxmlformats.org/spreadsheetml/2006/main" count="1143" uniqueCount="297">
  <si>
    <t>Natural Gas</t>
  </si>
  <si>
    <t>Top 25 Customers</t>
  </si>
  <si>
    <t>% Total Consumption</t>
  </si>
  <si>
    <t>Group</t>
  </si>
  <si>
    <t>Annual kWh</t>
  </si>
  <si>
    <t>Consumption</t>
  </si>
  <si>
    <t>Port Tenants (Selected)</t>
  </si>
  <si>
    <t>Ship Repair</t>
  </si>
  <si>
    <t>Port District</t>
  </si>
  <si>
    <t xml:space="preserve">Energy Intensive </t>
  </si>
  <si>
    <t>Total</t>
  </si>
  <si>
    <t>Other Energy Intensive</t>
  </si>
  <si>
    <t>Select?</t>
  </si>
  <si>
    <t>Rank</t>
  </si>
  <si>
    <t>Percent of Total</t>
  </si>
  <si>
    <t>Specialized Audit</t>
  </si>
  <si>
    <t>Top 15 in Rank?</t>
  </si>
  <si>
    <t>Customer Name</t>
  </si>
  <si>
    <t>Yes</t>
  </si>
  <si>
    <t>CP KELCO</t>
  </si>
  <si>
    <t>SOLAR TURBINES INCORPOR</t>
  </si>
  <si>
    <t>SUNSTONE PARK LESSEE LLC</t>
  </si>
  <si>
    <t>MARRIOTT INTERNATIONAL</t>
  </si>
  <si>
    <t>MANCHESTER GRAND HYATT SD</t>
  </si>
  <si>
    <t>HST LESSEE SAN DIEGO LP</t>
  </si>
  <si>
    <t>BARTELL HOTELS</t>
  </si>
  <si>
    <t>LOEWS HOTELS HOLDING CORP</t>
  </si>
  <si>
    <t>SD CONVENTION CTR CORP</t>
  </si>
  <si>
    <t>MARRIOTT HOTEL SERVICES INC</t>
  </si>
  <si>
    <t>FELCOR TRS HOLDINGS LLC</t>
  </si>
  <si>
    <t>CLEAN ENERGY</t>
  </si>
  <si>
    <t>WESTGROUP KONA KAI LLC</t>
  </si>
  <si>
    <t>THE CHEESECAKE FACTORY</t>
  </si>
  <si>
    <t>SHELTER ISLAND INC</t>
  </si>
  <si>
    <t>THE FISH MARKET</t>
  </si>
  <si>
    <t>CO OF SAN DIEGO</t>
  </si>
  <si>
    <t>ANTHONYS FISH GROTTO</t>
  </si>
  <si>
    <t>LANDRYS RESTAURANT INC</t>
  </si>
  <si>
    <t>PHILCOHN INC</t>
  </si>
  <si>
    <t>SAN DIEGO YACHT CLUB</t>
  </si>
  <si>
    <t>WATER VIEW RESTAURANT INC</t>
  </si>
  <si>
    <t>GMRI INC</t>
  </si>
  <si>
    <t>BAY CLUB HOTEL &amp; MARINA</t>
  </si>
  <si>
    <t>ALPS GROUP INC</t>
  </si>
  <si>
    <t>IL FORNAIO</t>
  </si>
  <si>
    <t>H H RESTAURANT INC</t>
  </si>
  <si>
    <t>LFN DEVELOPERS LLC</t>
  </si>
  <si>
    <t>OS PACIFIC LLC</t>
  </si>
  <si>
    <t>HARBOR ISLAND WEST MAR</t>
  </si>
  <si>
    <t>SH8 INC</t>
  </si>
  <si>
    <t>JFAT LLC</t>
  </si>
  <si>
    <t>PASHA SERVICES</t>
  </si>
  <si>
    <t>BILL MUNCEY INDS</t>
  </si>
  <si>
    <t>JANKOVICH &amp; SON</t>
  </si>
  <si>
    <t>ALOHA RESTAURANTS INC</t>
  </si>
  <si>
    <t>CHULA VISTA R V PARK</t>
  </si>
  <si>
    <t>CO CAYS YACHT CLUB</t>
  </si>
  <si>
    <t>SO WEST YACHT CLUB</t>
  </si>
  <si>
    <t>POINT LOMA SEA FOOD</t>
  </si>
  <si>
    <t>CHEESE WINE DESSERTS LLC</t>
  </si>
  <si>
    <t>PIZZA NOVA</t>
  </si>
  <si>
    <t>PIER 32 MARINA LLC</t>
  </si>
  <si>
    <t>BLUEWATER GRILL</t>
  </si>
  <si>
    <t>SUNROAD MARINA PARTNERS LP</t>
  </si>
  <si>
    <t>SILVERGATE YACHT CLUB</t>
  </si>
  <si>
    <t>CARNITAS SNACK SHACK III LLC</t>
  </si>
  <si>
    <t>MARINA CORTEZ INC</t>
  </si>
  <si>
    <t>NADOLIFE INC</t>
  </si>
  <si>
    <t>US BORDER PATROL</t>
  </si>
  <si>
    <t>PIZZA HEADQUARTERS LLC</t>
  </si>
  <si>
    <t>THE CLUBHOUSE BAR &amp; GRILL</t>
  </si>
  <si>
    <t>SPATA BAKER INC</t>
  </si>
  <si>
    <t>RED SAILS INN</t>
  </si>
  <si>
    <t>CALIBER BODY WORKS INC</t>
  </si>
  <si>
    <t>JAMES C DAVIS</t>
  </si>
  <si>
    <t>PT LOMA FISHING ASSN</t>
  </si>
  <si>
    <t>FOOD STEPS INC</t>
  </si>
  <si>
    <t>SPIRO'S GYROS INC</t>
  </si>
  <si>
    <t>CORONADO YACHT CLUB</t>
  </si>
  <si>
    <t>GREEK ISLANDS CAFE</t>
  </si>
  <si>
    <t>PIZZA PASTA PLUS</t>
  </si>
  <si>
    <t>HARBOR HOTEL ASSOCIATES LLC</t>
  </si>
  <si>
    <t>COCI OF SEAPORT INC</t>
  </si>
  <si>
    <t>FATHOM BISTRO BAIT &amp; TACKLE</t>
  </si>
  <si>
    <t>CABRILLO ISLE MARINA</t>
  </si>
  <si>
    <t>CALIF YACHT MARINA INC</t>
  </si>
  <si>
    <t>BAE SYSTEMS SD SHIP REPAIR</t>
  </si>
  <si>
    <t>MARION'S FISH MARKET INC</t>
  </si>
  <si>
    <t>CHULA VISTA MARINA</t>
  </si>
  <si>
    <t>CITY OF CORONADO</t>
  </si>
  <si>
    <t>CORONADO CAY HOA</t>
  </si>
  <si>
    <t>SUN HARBOR MARINA</t>
  </si>
  <si>
    <t>THE HERTZ CORPORATION</t>
  </si>
  <si>
    <t>SEAPORT VILLAGE</t>
  </si>
  <si>
    <t>SHELTER COVE MARINA</t>
  </si>
  <si>
    <t>CALIF YACHT MARINA-CV LLC</t>
  </si>
  <si>
    <t>KOEHLER KRAFT CO</t>
  </si>
  <si>
    <t>POINT LOMA MARINA LLC</t>
  </si>
  <si>
    <t>AMER TUNABOAT ASSN</t>
  </si>
  <si>
    <t>MARINE GROUP BOAT WORKS LLC</t>
  </si>
  <si>
    <t>TORREY POINT INC</t>
  </si>
  <si>
    <t>DIXIELINE LUMBER CO</t>
  </si>
  <si>
    <t>KLEEGE ENTERPRISES</t>
  </si>
  <si>
    <t>BRIGANTINE RESTAURANT</t>
  </si>
  <si>
    <t>SD MARINE EXCHANGE</t>
  </si>
  <si>
    <t>FOSTER INVESTMENT CORP</t>
  </si>
  <si>
    <t>BEN &amp; JERRY WESTCOAST</t>
  </si>
  <si>
    <t>SHELTER ISLAND BOATYARD</t>
  </si>
  <si>
    <t>HIGH SEAS MARINE ENTERPRISES</t>
  </si>
  <si>
    <t>K N BAKER</t>
  </si>
  <si>
    <t>NATIONAL CAR RENTAL SYS INC</t>
  </si>
  <si>
    <t>SOCAMEX CORP</t>
  </si>
  <si>
    <t>DOLE FRESH FRUIT CO</t>
  </si>
  <si>
    <t>SUSAN J MILLER-DIJKMAN</t>
  </si>
  <si>
    <t>ABC BARGE &amp; EQUIPMENT</t>
  </si>
  <si>
    <t>CRITERION HOLDINGS LLC</t>
  </si>
  <si>
    <t>COX COMMUNICATIONS CALIF LLC</t>
  </si>
  <si>
    <t>CONTINENTAL MARITIME</t>
  </si>
  <si>
    <t>VACANT PREMISE</t>
  </si>
  <si>
    <t>MARLIN CLUB</t>
  </si>
  <si>
    <t>CORRINA LIN</t>
  </si>
  <si>
    <t>SBF&amp;G LLC</t>
  </si>
  <si>
    <t>PINKY'S PIZZA LLC</t>
  </si>
  <si>
    <t>SEMANTEC RESEARCH INC</t>
  </si>
  <si>
    <t>Electricity</t>
  </si>
  <si>
    <t>% Total</t>
  </si>
  <si>
    <t>% Audited</t>
  </si>
  <si>
    <t>Top 25 in Rank?</t>
  </si>
  <si>
    <t>GENERAL DYNAMICS NASSCO</t>
  </si>
  <si>
    <t>Marriott Marquis</t>
  </si>
  <si>
    <t>Hilton Bayfront</t>
  </si>
  <si>
    <t>Sheraton Harbor Island</t>
  </si>
  <si>
    <t>Best Western Isl Palms; Hilton San Diego Airport</t>
  </si>
  <si>
    <t>SAN DIEGO COLD STORAGE</t>
  </si>
  <si>
    <t>Wyndham San Diego Bayside</t>
  </si>
  <si>
    <t>Coronado Island Marriott</t>
  </si>
  <si>
    <t>HARBORSIDE REFRIG SRVCS INC</t>
  </si>
  <si>
    <t>SD AIR CRAFT CARRIER MUSEUM</t>
  </si>
  <si>
    <t>Residence Inn Bayfront</t>
  </si>
  <si>
    <t>Kona Kai Marina</t>
  </si>
  <si>
    <t>CAHUENGA ASSOCIATES II</t>
  </si>
  <si>
    <t>HARVEST MEAT CO</t>
  </si>
  <si>
    <t>5TH AVE LANDING LLC</t>
  </si>
  <si>
    <t>NOAA MARINE OPS PACIFIC</t>
  </si>
  <si>
    <t>CHESAPEAKE FISH CO INC</t>
  </si>
  <si>
    <t>PASHA AUTOMOTIVE SERVICES</t>
  </si>
  <si>
    <t>BW BUDGET SDA LLC</t>
  </si>
  <si>
    <t>UNITED SPORT FISHERS</t>
  </si>
  <si>
    <t>SEARLES VALLEY MINERALS INC</t>
  </si>
  <si>
    <t>PACIFIC COAST CEMENT CORP</t>
  </si>
  <si>
    <t>AT&amp;T MOBILITY</t>
  </si>
  <si>
    <t>MARITIME MUSEUM ASSOC</t>
  </si>
  <si>
    <t>WESPAC PIPELINES LTD</t>
  </si>
  <si>
    <t>AVIS RENT A CAR SYSTEM INC</t>
  </si>
  <si>
    <t>MEXICAN STREET FOOD</t>
  </si>
  <si>
    <t>HORNBLOWER YACHT INC</t>
  </si>
  <si>
    <t>FISHERMANS LANDING CORP</t>
  </si>
  <si>
    <t>DRISCOLL MARINA</t>
  </si>
  <si>
    <t>JTEJR CORP</t>
  </si>
  <si>
    <t>SD CTY REGIONAL AIRPORT AUTH</t>
  </si>
  <si>
    <t>HAZELWOOD ENTERPRISES</t>
  </si>
  <si>
    <t>DRISCOLL BOATWORKS</t>
  </si>
  <si>
    <t>STAR &amp; CRESCENT BOAT COMPANY</t>
  </si>
  <si>
    <t>BAY BEACH CAFE</t>
  </si>
  <si>
    <t>BILL MUNCEY IND</t>
  </si>
  <si>
    <t>STARBUCKS CORP</t>
  </si>
  <si>
    <t>RON YARBROUGH PRO SHOP INC</t>
  </si>
  <si>
    <t>ONEILL</t>
  </si>
  <si>
    <t>BOB STIVERS SHELL</t>
  </si>
  <si>
    <t>CROWLEY MARINE SERVICES INC</t>
  </si>
  <si>
    <t>VILLAGE CAFE</t>
  </si>
  <si>
    <t>T-MOBILE WEST LLC</t>
  </si>
  <si>
    <t>SCOTT STREET PARKING INC</t>
  </si>
  <si>
    <t>PKD RAJ &amp; ASSOCIATES</t>
  </si>
  <si>
    <t>BASSAM RIHAN</t>
  </si>
  <si>
    <t>TNE INC</t>
  </si>
  <si>
    <t>NIELSEN BEAUMONT INC</t>
  </si>
  <si>
    <t>INTERNATIONAL DESSERT&amp;COFFEE</t>
  </si>
  <si>
    <t>GELATO PARADISO SAN DIEGO</t>
  </si>
  <si>
    <t>BRUCE E HEBETS</t>
  </si>
  <si>
    <t>PEARSON HIGH SEAS MRNE</t>
  </si>
  <si>
    <t>VERIZON WIRELESS</t>
  </si>
  <si>
    <t>FRASER YACHTS CALIFORNIA INC</t>
  </si>
  <si>
    <t>FROST ME GOURMET INC</t>
  </si>
  <si>
    <t>LG RETAIL ENTERPRISES INC</t>
  </si>
  <si>
    <t>PARK &amp; GO INC</t>
  </si>
  <si>
    <t>ONLY THE BEST INC</t>
  </si>
  <si>
    <t>STAR &amp; CRESCENT BOAT CO</t>
  </si>
  <si>
    <t>HUDSON BAY SEAFOOD</t>
  </si>
  <si>
    <t>HALLMARK YACHTS INC</t>
  </si>
  <si>
    <t>OSKAR ISSA</t>
  </si>
  <si>
    <t>PORT CORONADO ASSOC</t>
  </si>
  <si>
    <t>SFO FORECAST INC</t>
  </si>
  <si>
    <t>SPORTS HEADQUARTERS</t>
  </si>
  <si>
    <t>R A C</t>
  </si>
  <si>
    <t>SPRINT NEXTEL CORPORATION</t>
  </si>
  <si>
    <t>G B CAPITAL HOLDINGS LLC</t>
  </si>
  <si>
    <t>CROWS NEST YACHTS SEATTLE</t>
  </si>
  <si>
    <t>CRAIG LEARNER</t>
  </si>
  <si>
    <t>HARBOR ISL FUEL DOCK</t>
  </si>
  <si>
    <t>EXCLUSIVE COLLECTIONS</t>
  </si>
  <si>
    <t>SWEET SAN DIEGO CHOCOLATIER</t>
  </si>
  <si>
    <t>WYLAND GALLERIES INC</t>
  </si>
  <si>
    <t>PK91932 LLC</t>
  </si>
  <si>
    <t>L&amp;R SAN DIEGO PARKING OP</t>
  </si>
  <si>
    <t>SEAPORT FUDGE FACTORY</t>
  </si>
  <si>
    <t>PRETZELS AND MUCH MORE</t>
  </si>
  <si>
    <t>BORREGO COMM HLTH FOUNDATION</t>
  </si>
  <si>
    <t>LA CAMISA</t>
  </si>
  <si>
    <t>GINA M FREIZE</t>
  </si>
  <si>
    <t>SUNROAD ASSET MANAGEMENT INC</t>
  </si>
  <si>
    <t>DAMIEN SALERNO</t>
  </si>
  <si>
    <t>HIGH SEAS FUEL DOCK</t>
  </si>
  <si>
    <t>TERVIS TUMBLER</t>
  </si>
  <si>
    <t>KOLENICK INC</t>
  </si>
  <si>
    <t>SMTK INC</t>
  </si>
  <si>
    <t>FAIREN DEL INC</t>
  </si>
  <si>
    <t>GEPPETTO'S INC</t>
  </si>
  <si>
    <t>CALIFORNIA CANDLE GALLERY</t>
  </si>
  <si>
    <t>ECLIPSE EYEWEAR</t>
  </si>
  <si>
    <t>PARK N FLY</t>
  </si>
  <si>
    <t>LUXOTTICA RETAIL</t>
  </si>
  <si>
    <t>EICHENLAUB MARINE INC</t>
  </si>
  <si>
    <t>MISS MATCH</t>
  </si>
  <si>
    <t>AMMAR FARAH</t>
  </si>
  <si>
    <t>JANICE BERUBE</t>
  </si>
  <si>
    <t>AARON CHANG GALLERY</t>
  </si>
  <si>
    <t>NAVY FEDERAL CREDIT UNION</t>
  </si>
  <si>
    <t>CORONADO CUPCAKERY</t>
  </si>
  <si>
    <t>HISTORIC CARISALS INC</t>
  </si>
  <si>
    <t>DEL SOL</t>
  </si>
  <si>
    <t>COUSINS OLD TOWN CANDY SHOP</t>
  </si>
  <si>
    <t>BETTY JEAN STRONG</t>
  </si>
  <si>
    <t>DALLMANN CONFECTIONS</t>
  </si>
  <si>
    <t>QUALITY COAST INC</t>
  </si>
  <si>
    <t>MICHAEL A DEFEE</t>
  </si>
  <si>
    <t>RCK ENTERPRISES INC</t>
  </si>
  <si>
    <t>CA MARITIME ELECTRONICS</t>
  </si>
  <si>
    <t>SEAPORT VLG SHELL CO</t>
  </si>
  <si>
    <t>INDIAN TRAILS GALLERY</t>
  </si>
  <si>
    <t>DUPREE LAW</t>
  </si>
  <si>
    <t>ELEGANT ILLUSIONS</t>
  </si>
  <si>
    <t>CLIPPER OIL INC</t>
  </si>
  <si>
    <t>EILEEN BURKE</t>
  </si>
  <si>
    <t>APPLEBOX WOODEN TOYS</t>
  </si>
  <si>
    <t>ROBERT JEFFREY COX</t>
  </si>
  <si>
    <t>MIKE ISMAIL</t>
  </si>
  <si>
    <t>LISA R LAULOM</t>
  </si>
  <si>
    <t>MIKE DEFEE</t>
  </si>
  <si>
    <t>CAROL LAULOM</t>
  </si>
  <si>
    <t>CHUCK HOVEY YACHTS</t>
  </si>
  <si>
    <t>TOAST OF THE TOWN INC</t>
  </si>
  <si>
    <t>SAN DIEGO HARLEY DAVIDS</t>
  </si>
  <si>
    <t>THE MUGGER INC</t>
  </si>
  <si>
    <t>BC VENTURES</t>
  </si>
  <si>
    <t>3 GENERATIONS INC</t>
  </si>
  <si>
    <t>SAN DIEGO BIKE &amp; KAYAK TOURS</t>
  </si>
  <si>
    <t>YIHSUAN SUEN</t>
  </si>
  <si>
    <t>BEL BORN MANAGEMENT CORP</t>
  </si>
  <si>
    <t>SILVER CROSSING</t>
  </si>
  <si>
    <t>THE SAN DIEGO MOORING CO</t>
  </si>
  <si>
    <t>LC PARTNERS INC</t>
  </si>
  <si>
    <t>JACKMAN INDUSTRIES INC</t>
  </si>
  <si>
    <t>OUTBACK STEAKHOUSE OF FL INC</t>
  </si>
  <si>
    <t>EMERALD PACIFIC YACHTS</t>
  </si>
  <si>
    <t>NATIONAL MARINE FISHERIES</t>
  </si>
  <si>
    <t>VICTOR M TIRADO</t>
  </si>
  <si>
    <t>BIKES &amp; BEYOND</t>
  </si>
  <si>
    <t>O P CONNECT</t>
  </si>
  <si>
    <t>CA YACHT SALES INT</t>
  </si>
  <si>
    <t>BIG CHECHO ART &amp; DESIGN CO</t>
  </si>
  <si>
    <t>MICHELLE PAUL</t>
  </si>
  <si>
    <t>JPMORGAN CHASE BANK</t>
  </si>
  <si>
    <t>DRISCOLL INC</t>
  </si>
  <si>
    <t>POINT LOMA LAW</t>
  </si>
  <si>
    <t>INTEGRA TRADING &amp; CONSULTING</t>
  </si>
  <si>
    <t>IVAR LEETMA</t>
  </si>
  <si>
    <t>CITY OF SAN DIEGO</t>
  </si>
  <si>
    <t>SEATECH MAINE PRODUCTS INC</t>
  </si>
  <si>
    <t>BOB BROKAW YACHT SALES</t>
  </si>
  <si>
    <t>DONNY C LEE</t>
  </si>
  <si>
    <t>OUTBOARD CLUB SD</t>
  </si>
  <si>
    <t>ISAAC PUENTES</t>
  </si>
  <si>
    <t>LORI RICHARDSON</t>
  </si>
  <si>
    <t>SIMPLY LOCAL</t>
  </si>
  <si>
    <t>CLEAR CHANNEL OUTDOOR INC</t>
  </si>
  <si>
    <t>THE TILE SHOP</t>
  </si>
  <si>
    <t>BUTLER MARINE ENTERPRISES</t>
  </si>
  <si>
    <t>A LIST DBA KITSON</t>
  </si>
  <si>
    <t>INTREPID LANDING LLC</t>
  </si>
  <si>
    <t>CALIF AMER WATER CO</t>
  </si>
  <si>
    <t>GUALAS LLC</t>
  </si>
  <si>
    <t>YMCA OF SAN DIEGO COUNTY</t>
  </si>
  <si>
    <t/>
  </si>
  <si>
    <t>COGEN</t>
  </si>
  <si>
    <t>Information in columns E, F, G, H, I, &amp; J are CONFIDENTIAL protected information being submitted to the CPUC pursuant to PUC §583 and all applicable protections. The detailed justification is provided in Attachment A of the accompanying Declaration.</t>
  </si>
  <si>
    <t>Information in columns E, F, G, H, &amp; I are CONFIDENTIAL protected information being submitted to the CPUC pursuant to PUC §583 and all applicable protections. The detailed justification is provided in Attachment A of the accompanying Declaration.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</si>
</sst>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5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3" fontId="0" fillId="0" borderId="0" xfId="0" applyNumberFormat="1"/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0" fillId="3" borderId="0" xfId="0" applyFont="1" applyFill="1"/>
    <xf numFmtId="164" fontId="0" fillId="3" borderId="0" xfId="0" applyNumberFormat="1" applyFont="1" applyFill="1"/>
    <xf numFmtId="9" fontId="0" fillId="3" borderId="0" xfId="1" applyFont="1" applyFill="1" applyAlignment="1">
      <alignment horizontal="center"/>
    </xf>
    <xf numFmtId="0" fontId="3" fillId="3" borderId="0" xfId="0" applyFont="1" applyFill="1"/>
    <xf numFmtId="164" fontId="3" fillId="3" borderId="0" xfId="0" applyNumberFormat="1" applyFont="1" applyFill="1"/>
    <xf numFmtId="164" fontId="3" fillId="3" borderId="0" xfId="0" applyNumberFormat="1" applyFont="1" applyFill="1" applyAlignment="1">
      <alignment horizontal="left"/>
    </xf>
    <xf numFmtId="0" fontId="0" fillId="3" borderId="0" xfId="0" applyFont="1" applyFill="1" applyAlignment="1">
      <alignment horizontal="right"/>
    </xf>
    <xf numFmtId="164" fontId="0" fillId="3" borderId="0" xfId="0" applyNumberFormat="1" applyFill="1" applyAlignment="1">
      <alignment horizontal="left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164" fontId="0" fillId="3" borderId="0" xfId="0" applyNumberFormat="1" applyFill="1" applyAlignment="1">
      <alignment horizontal="right"/>
    </xf>
    <xf numFmtId="10" fontId="0" fillId="3" borderId="0" xfId="1" applyNumberFormat="1" applyFont="1" applyFill="1" applyAlignment="1">
      <alignment horizontal="center"/>
    </xf>
    <xf numFmtId="164" fontId="0" fillId="3" borderId="0" xfId="1" applyNumberFormat="1" applyFont="1" applyFill="1" applyAlignment="1">
      <alignment horizontal="center"/>
    </xf>
    <xf numFmtId="10" fontId="2" fillId="3" borderId="1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0" fontId="0" fillId="0" borderId="0" xfId="0" applyNumberFormat="1" applyFill="1" applyBorder="1" applyAlignment="1">
      <alignment horizontal="left"/>
    </xf>
    <xf numFmtId="10" fontId="0" fillId="0" borderId="0" xfId="1" applyNumberFormat="1" applyFont="1" applyFill="1" applyAlignment="1">
      <alignment horizontal="center"/>
    </xf>
    <xf numFmtId="0" fontId="0" fillId="0" borderId="0" xfId="0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0" fillId="0" borderId="0" xfId="0" applyNumberFormat="1" applyFill="1" applyAlignment="1">
      <alignment horizontal="right"/>
    </xf>
    <xf numFmtId="0" fontId="5" fillId="0" borderId="0" xfId="0" applyFont="1" applyAlignment="1">
      <alignment vertical="center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164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powerPivotData" Target="model/item.data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personal/jzwick_semprautilities_com/Documents/documents/Account%20Plans/Port%20Climate%20Action%20Plan/AB628%20Data%2020170414%20with%20JZ%20comments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Users/ryarmy/AppData/Local/Microsoft/Windows/Temporary%20Internet%20Files/Content.Outlook/0YQNHHFV/UpdatedConsump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Users/jrzwick/AppData/Local/Microsoft/Windows/INetCache/Content.Outlook/WHKZ96U3/SDGE%20EF_updated2017-03-15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Electric"/>
      <sheetName val="All Gas"/>
      <sheetName val="Customer &gt;1 SubSegments"/>
      <sheetName val="Summaries"/>
      <sheetName val="Distinct Counts"/>
      <sheetName val="TenantsAndPortRaw"/>
      <sheetName val="EMP Goal"/>
      <sheetName val="AB628 Data 20170414 with JZ c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GE"/>
      <sheetName val="EFs"/>
      <sheetName val="newconsumption"/>
      <sheetName val="CAPconsumption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GE_CAP-GWP"/>
      <sheetName val="SDGE_ScopingPlan-GWP"/>
      <sheetName val="EF comparison"/>
      <sheetName val="Consumption_and_Elec_calc"/>
      <sheetName val="Simplified RPS Projections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276"/>
  <sheetViews>
    <sheetView showGridLines="0" tabSelected="1" zoomScale="75" zoomScaleNormal="75" workbookViewId="0"/>
  </sheetViews>
  <sheetFormatPr defaultColWidth="8.7109375" defaultRowHeight="15" x14ac:dyDescent="0.25"/>
  <cols>
    <col min="2" max="2" width="37.85546875" customWidth="1"/>
    <col min="3" max="3" width="9.7109375" style="1" customWidth="1"/>
    <col min="4" max="4" width="12.85546875" style="1" customWidth="1"/>
    <col min="5" max="5" width="16.5703125" style="37" customWidth="1"/>
    <col min="6" max="6" width="18.28515625" style="37" customWidth="1"/>
    <col min="7" max="7" width="15.28515625" style="37" customWidth="1"/>
    <col min="8" max="8" width="32.7109375" style="38" customWidth="1"/>
    <col min="9" max="9" width="21.7109375" style="38" customWidth="1"/>
    <col min="10" max="10" width="12.5703125" style="32" customWidth="1"/>
    <col min="11" max="11" width="30.85546875" customWidth="1"/>
  </cols>
  <sheetData>
    <row r="1" spans="1:10" ht="75.75" customHeight="1" x14ac:dyDescent="0.25">
      <c r="A1" s="42" t="s">
        <v>296</v>
      </c>
      <c r="B1" s="42"/>
      <c r="C1" s="42"/>
      <c r="D1" s="42"/>
    </row>
    <row r="2" spans="1:10" ht="19.5" x14ac:dyDescent="0.3">
      <c r="C2" s="12" t="s">
        <v>0</v>
      </c>
    </row>
    <row r="4" spans="1:10" x14ac:dyDescent="0.25">
      <c r="C4" s="5" t="s">
        <v>1</v>
      </c>
      <c r="D4" s="5"/>
      <c r="E4" s="39"/>
      <c r="F4" s="40" t="s">
        <v>2</v>
      </c>
      <c r="G4" s="40"/>
      <c r="H4" s="40" t="s">
        <v>3</v>
      </c>
      <c r="I4" s="40" t="s">
        <v>4</v>
      </c>
      <c r="J4" s="33"/>
    </row>
    <row r="5" spans="1:10" ht="19.5" x14ac:dyDescent="0.3">
      <c r="B5" s="11"/>
      <c r="C5" s="10" t="s">
        <v>5</v>
      </c>
      <c r="E5" s="30">
        <f>SUM(I13:I37)</f>
        <v>25153761</v>
      </c>
      <c r="F5" s="29">
        <f>E5/$I$7</f>
        <v>0.97648774974501562</v>
      </c>
      <c r="G5" s="29"/>
      <c r="H5" s="17" t="s">
        <v>6</v>
      </c>
      <c r="I5" s="18">
        <v>25728623</v>
      </c>
      <c r="J5" s="34"/>
    </row>
    <row r="6" spans="1:10" x14ac:dyDescent="0.25">
      <c r="C6" s="3" t="s">
        <v>7</v>
      </c>
      <c r="E6" s="30">
        <f>I13</f>
        <v>19983812</v>
      </c>
      <c r="F6" s="29">
        <f>E6/$I$7</f>
        <v>0.7757864762731681</v>
      </c>
      <c r="G6" s="29"/>
      <c r="H6" s="20" t="s">
        <v>8</v>
      </c>
      <c r="I6" s="21">
        <v>30800</v>
      </c>
      <c r="J6" s="35"/>
    </row>
    <row r="7" spans="1:10" x14ac:dyDescent="0.25">
      <c r="C7" s="3" t="s">
        <v>9</v>
      </c>
      <c r="E7" s="30">
        <f>I13+I14</f>
        <v>21251351</v>
      </c>
      <c r="F7" s="29">
        <f>E7/$I$7</f>
        <v>0.82499328498157742</v>
      </c>
      <c r="G7" s="29"/>
      <c r="H7" s="23" t="s">
        <v>10</v>
      </c>
      <c r="I7" s="18">
        <v>25759423</v>
      </c>
      <c r="J7" s="34"/>
    </row>
    <row r="8" spans="1:10" x14ac:dyDescent="0.25">
      <c r="C8" t="s">
        <v>7</v>
      </c>
      <c r="D8"/>
      <c r="E8" s="29"/>
      <c r="F8" s="29"/>
      <c r="G8" s="29"/>
      <c r="H8" s="13"/>
      <c r="I8" s="13"/>
    </row>
    <row r="9" spans="1:10" x14ac:dyDescent="0.25">
      <c r="C9" t="s">
        <v>11</v>
      </c>
      <c r="D9"/>
      <c r="E9" s="13"/>
      <c r="F9" s="29"/>
      <c r="G9" s="29"/>
      <c r="H9" s="13"/>
      <c r="I9" s="13"/>
    </row>
    <row r="10" spans="1:10" x14ac:dyDescent="0.25">
      <c r="E10" s="29"/>
      <c r="F10" s="29"/>
      <c r="G10" s="29"/>
      <c r="H10" s="13"/>
      <c r="I10" s="13"/>
    </row>
    <row r="11" spans="1:10" x14ac:dyDescent="0.25">
      <c r="E11" s="29"/>
      <c r="F11" s="29"/>
      <c r="G11" s="29"/>
      <c r="H11" s="13"/>
      <c r="I11" s="25">
        <v>2016</v>
      </c>
      <c r="J11" s="33"/>
    </row>
    <row r="12" spans="1:10" x14ac:dyDescent="0.25">
      <c r="C12" s="7" t="s">
        <v>12</v>
      </c>
      <c r="D12" s="6" t="s">
        <v>13</v>
      </c>
      <c r="E12" s="31" t="s">
        <v>14</v>
      </c>
      <c r="F12" s="31" t="s">
        <v>15</v>
      </c>
      <c r="G12" s="31" t="s">
        <v>16</v>
      </c>
      <c r="H12" s="15" t="s">
        <v>17</v>
      </c>
      <c r="I12" s="16" t="s">
        <v>4</v>
      </c>
      <c r="J12" s="33"/>
    </row>
    <row r="13" spans="1:10" x14ac:dyDescent="0.25">
      <c r="C13" s="4" t="s">
        <v>18</v>
      </c>
      <c r="D13" s="1">
        <v>1</v>
      </c>
      <c r="E13" s="29">
        <v>0.77671517826663328</v>
      </c>
      <c r="F13" s="29"/>
      <c r="G13" s="29" t="s">
        <v>18</v>
      </c>
      <c r="H13" s="13" t="s">
        <v>19</v>
      </c>
      <c r="I13" s="28">
        <v>19983812</v>
      </c>
      <c r="J13" s="36" t="s">
        <v>294</v>
      </c>
    </row>
    <row r="14" spans="1:10" x14ac:dyDescent="0.25">
      <c r="C14" s="4" t="s">
        <v>18</v>
      </c>
      <c r="D14" s="1">
        <v>2</v>
      </c>
      <c r="E14" s="29">
        <v>4.9265714686712925E-2</v>
      </c>
      <c r="F14" s="29" t="s">
        <v>18</v>
      </c>
      <c r="G14" s="29" t="s">
        <v>18</v>
      </c>
      <c r="H14" s="13" t="s">
        <v>20</v>
      </c>
      <c r="I14" s="28">
        <v>1267539</v>
      </c>
      <c r="J14" s="36" t="s">
        <v>11</v>
      </c>
    </row>
    <row r="15" spans="1:10" x14ac:dyDescent="0.25">
      <c r="C15" s="4" t="s">
        <v>18</v>
      </c>
      <c r="D15" s="1">
        <v>3</v>
      </c>
      <c r="E15" s="29">
        <v>2.3075311881246036E-2</v>
      </c>
      <c r="F15" s="29"/>
      <c r="G15" s="29" t="s">
        <v>18</v>
      </c>
      <c r="H15" s="13" t="s">
        <v>21</v>
      </c>
      <c r="I15" s="28">
        <v>593696</v>
      </c>
      <c r="J15" s="34"/>
    </row>
    <row r="16" spans="1:10" x14ac:dyDescent="0.25">
      <c r="C16" s="4" t="s">
        <v>18</v>
      </c>
      <c r="D16" s="1">
        <v>4</v>
      </c>
      <c r="E16" s="29">
        <v>1.696857231729813E-2</v>
      </c>
      <c r="F16" s="29"/>
      <c r="G16" s="29" t="s">
        <v>18</v>
      </c>
      <c r="H16" s="13" t="s">
        <v>22</v>
      </c>
      <c r="I16" s="28">
        <v>436578</v>
      </c>
      <c r="J16" s="34"/>
    </row>
    <row r="17" spans="3:10" x14ac:dyDescent="0.25">
      <c r="C17" s="4" t="s">
        <v>18</v>
      </c>
      <c r="D17" s="1">
        <v>5</v>
      </c>
      <c r="E17" s="29">
        <v>1.488412341383369E-2</v>
      </c>
      <c r="F17" s="29"/>
      <c r="G17" s="29" t="s">
        <v>18</v>
      </c>
      <c r="H17" s="13" t="s">
        <v>23</v>
      </c>
      <c r="I17" s="28">
        <v>382948</v>
      </c>
      <c r="J17" s="34"/>
    </row>
    <row r="18" spans="3:10" x14ac:dyDescent="0.25">
      <c r="C18" s="4" t="s">
        <v>18</v>
      </c>
      <c r="D18" s="1">
        <v>6</v>
      </c>
      <c r="E18" s="29">
        <v>1.4120693517099613E-2</v>
      </c>
      <c r="F18" s="29"/>
      <c r="G18" s="29" t="s">
        <v>18</v>
      </c>
      <c r="H18" s="13" t="s">
        <v>24</v>
      </c>
      <c r="I18" s="28">
        <v>363306</v>
      </c>
      <c r="J18" s="34"/>
    </row>
    <row r="19" spans="3:10" x14ac:dyDescent="0.25">
      <c r="C19" s="4" t="s">
        <v>18</v>
      </c>
      <c r="D19" s="1">
        <v>7</v>
      </c>
      <c r="E19" s="29">
        <v>1.348832387959511E-2</v>
      </c>
      <c r="F19" s="29"/>
      <c r="G19" s="29" t="s">
        <v>18</v>
      </c>
      <c r="H19" s="13" t="s">
        <v>25</v>
      </c>
      <c r="I19" s="28">
        <v>347036</v>
      </c>
      <c r="J19" s="34"/>
    </row>
    <row r="20" spans="3:10" x14ac:dyDescent="0.25">
      <c r="C20" s="4" t="s">
        <v>18</v>
      </c>
      <c r="D20" s="1">
        <v>8</v>
      </c>
      <c r="E20" s="29">
        <v>1.1898149387940427E-2</v>
      </c>
      <c r="F20" s="29"/>
      <c r="G20" s="29" t="s">
        <v>18</v>
      </c>
      <c r="H20" s="13" t="s">
        <v>26</v>
      </c>
      <c r="I20" s="28">
        <v>306123</v>
      </c>
      <c r="J20" s="34"/>
    </row>
    <row r="21" spans="3:10" x14ac:dyDescent="0.25">
      <c r="C21" s="4" t="s">
        <v>18</v>
      </c>
      <c r="D21" s="1">
        <v>9</v>
      </c>
      <c r="E21" s="29">
        <v>9.2435183958348641E-3</v>
      </c>
      <c r="F21" s="29" t="s">
        <v>18</v>
      </c>
      <c r="G21" s="29" t="s">
        <v>18</v>
      </c>
      <c r="H21" s="13" t="s">
        <v>27</v>
      </c>
      <c r="I21" s="28">
        <v>237823</v>
      </c>
      <c r="J21" s="34"/>
    </row>
    <row r="22" spans="3:10" x14ac:dyDescent="0.25">
      <c r="C22" s="4" t="s">
        <v>18</v>
      </c>
      <c r="D22" s="1">
        <v>10</v>
      </c>
      <c r="E22" s="29">
        <v>6.9684257878861221E-3</v>
      </c>
      <c r="F22" s="29"/>
      <c r="G22" s="29" t="s">
        <v>18</v>
      </c>
      <c r="H22" s="13" t="s">
        <v>28</v>
      </c>
      <c r="I22" s="28">
        <v>179288</v>
      </c>
      <c r="J22" s="34"/>
    </row>
    <row r="23" spans="3:10" x14ac:dyDescent="0.25">
      <c r="C23" s="4" t="s">
        <v>18</v>
      </c>
      <c r="D23" s="1">
        <v>11</v>
      </c>
      <c r="E23" s="29">
        <v>6.6884652163467905E-3</v>
      </c>
      <c r="F23" s="29"/>
      <c r="G23" s="29" t="s">
        <v>18</v>
      </c>
      <c r="H23" s="13" t="s">
        <v>29</v>
      </c>
      <c r="I23" s="28">
        <v>172085</v>
      </c>
      <c r="J23" s="34"/>
    </row>
    <row r="24" spans="3:10" x14ac:dyDescent="0.25">
      <c r="C24" s="4" t="s">
        <v>18</v>
      </c>
      <c r="D24" s="1">
        <v>12</v>
      </c>
      <c r="E24" s="29">
        <v>6.3894985751860875E-3</v>
      </c>
      <c r="F24" s="29"/>
      <c r="G24" s="29" t="s">
        <v>18</v>
      </c>
      <c r="H24" s="13" t="s">
        <v>30</v>
      </c>
      <c r="I24" s="28">
        <v>164393</v>
      </c>
      <c r="J24" s="34"/>
    </row>
    <row r="25" spans="3:10" x14ac:dyDescent="0.25">
      <c r="C25" s="4" t="s">
        <v>18</v>
      </c>
      <c r="D25" s="1">
        <v>13</v>
      </c>
      <c r="E25" s="29">
        <v>3.309388147200882E-3</v>
      </c>
      <c r="F25" s="29"/>
      <c r="G25" s="29" t="s">
        <v>18</v>
      </c>
      <c r="H25" s="13" t="s">
        <v>31</v>
      </c>
      <c r="I25" s="28">
        <v>85146</v>
      </c>
      <c r="J25" s="34"/>
    </row>
    <row r="26" spans="3:10" x14ac:dyDescent="0.25">
      <c r="C26" s="4" t="s">
        <v>18</v>
      </c>
      <c r="D26" s="1">
        <v>14</v>
      </c>
      <c r="E26" s="29">
        <v>2.8571680653099855E-3</v>
      </c>
      <c r="F26" s="29"/>
      <c r="G26" s="29" t="s">
        <v>18</v>
      </c>
      <c r="H26" s="13" t="s">
        <v>32</v>
      </c>
      <c r="I26" s="28">
        <v>73511</v>
      </c>
      <c r="J26" s="34"/>
    </row>
    <row r="27" spans="3:10" x14ac:dyDescent="0.25">
      <c r="C27" s="4" t="s">
        <v>18</v>
      </c>
      <c r="D27" s="1">
        <v>15</v>
      </c>
      <c r="E27" s="29">
        <v>2.5965633683543809E-3</v>
      </c>
      <c r="F27" s="29"/>
      <c r="G27" s="29" t="s">
        <v>18</v>
      </c>
      <c r="H27" s="13" t="s">
        <v>33</v>
      </c>
      <c r="I27" s="28">
        <v>66806</v>
      </c>
      <c r="J27" s="34"/>
    </row>
    <row r="28" spans="3:10" x14ac:dyDescent="0.25">
      <c r="C28" s="4" t="s">
        <v>18</v>
      </c>
      <c r="D28" s="1">
        <v>16</v>
      </c>
      <c r="E28" s="29">
        <v>2.5615828721187294E-3</v>
      </c>
      <c r="F28" s="29"/>
      <c r="G28" s="29" t="s">
        <v>18</v>
      </c>
      <c r="H28" s="13" t="s">
        <v>34</v>
      </c>
      <c r="I28" s="28">
        <v>65906</v>
      </c>
      <c r="J28" s="34"/>
    </row>
    <row r="29" spans="3:10" x14ac:dyDescent="0.25">
      <c r="C29" s="4" t="s">
        <v>18</v>
      </c>
      <c r="D29" s="1">
        <v>17</v>
      </c>
      <c r="E29" s="29">
        <v>2.3236766304982589E-3</v>
      </c>
      <c r="F29" s="29"/>
      <c r="G29" s="29" t="s">
        <v>18</v>
      </c>
      <c r="H29" s="13" t="s">
        <v>35</v>
      </c>
      <c r="I29" s="28">
        <v>59785</v>
      </c>
      <c r="J29" s="34"/>
    </row>
    <row r="30" spans="3:10" x14ac:dyDescent="0.25">
      <c r="C30" s="4" t="s">
        <v>18</v>
      </c>
      <c r="D30" s="1">
        <v>18</v>
      </c>
      <c r="E30" s="29">
        <v>2.1703065881139459E-3</v>
      </c>
      <c r="F30" s="29"/>
      <c r="G30" s="29" t="s">
        <v>18</v>
      </c>
      <c r="H30" s="13" t="s">
        <v>36</v>
      </c>
      <c r="I30" s="28">
        <v>55839</v>
      </c>
      <c r="J30" s="34"/>
    </row>
    <row r="31" spans="3:10" x14ac:dyDescent="0.25">
      <c r="C31" s="4" t="s">
        <v>18</v>
      </c>
      <c r="D31" s="1">
        <v>19</v>
      </c>
      <c r="E31" s="29">
        <v>2.1197403374444098E-3</v>
      </c>
      <c r="F31" s="29"/>
      <c r="G31" s="29" t="s">
        <v>18</v>
      </c>
      <c r="H31" s="13" t="s">
        <v>37</v>
      </c>
      <c r="I31" s="28">
        <v>54538</v>
      </c>
      <c r="J31" s="34"/>
    </row>
    <row r="32" spans="3:10" x14ac:dyDescent="0.25">
      <c r="C32" s="4" t="s">
        <v>18</v>
      </c>
      <c r="D32" s="1">
        <v>20</v>
      </c>
      <c r="E32" s="29">
        <v>2.0759369827137658E-3</v>
      </c>
      <c r="F32" s="29"/>
      <c r="G32" s="29" t="s">
        <v>18</v>
      </c>
      <c r="H32" s="13" t="s">
        <v>38</v>
      </c>
      <c r="I32" s="28">
        <v>53411</v>
      </c>
      <c r="J32" s="34"/>
    </row>
    <row r="33" spans="3:10" x14ac:dyDescent="0.25">
      <c r="C33" s="4" t="s">
        <v>18</v>
      </c>
      <c r="D33" s="1">
        <v>21</v>
      </c>
      <c r="E33" s="29">
        <v>1.9377251553649023E-3</v>
      </c>
      <c r="F33" s="29"/>
      <c r="G33" s="29" t="s">
        <v>18</v>
      </c>
      <c r="H33" s="13" t="s">
        <v>39</v>
      </c>
      <c r="I33" s="28">
        <v>49855</v>
      </c>
      <c r="J33" s="34"/>
    </row>
    <row r="34" spans="3:10" x14ac:dyDescent="0.25">
      <c r="C34" s="4" t="s">
        <v>18</v>
      </c>
      <c r="D34" s="1">
        <v>22</v>
      </c>
      <c r="E34" s="29">
        <v>1.774793777342845E-3</v>
      </c>
      <c r="F34" s="29"/>
      <c r="G34" s="29" t="s">
        <v>18</v>
      </c>
      <c r="H34" s="13" t="s">
        <v>40</v>
      </c>
      <c r="I34" s="28">
        <v>45663</v>
      </c>
      <c r="J34" s="34"/>
    </row>
    <row r="35" spans="3:10" x14ac:dyDescent="0.25">
      <c r="C35" s="4" t="s">
        <v>18</v>
      </c>
      <c r="D35" s="1">
        <v>23</v>
      </c>
      <c r="E35" s="29">
        <v>1.6759544418681093E-3</v>
      </c>
      <c r="F35" s="29"/>
      <c r="G35" s="29" t="s">
        <v>18</v>
      </c>
      <c r="H35" s="13" t="s">
        <v>41</v>
      </c>
      <c r="I35" s="28">
        <v>43120</v>
      </c>
      <c r="J35" s="34"/>
    </row>
    <row r="36" spans="3:10" x14ac:dyDescent="0.25">
      <c r="C36" s="4" t="s">
        <v>18</v>
      </c>
      <c r="D36" s="1">
        <v>24</v>
      </c>
      <c r="E36" s="29">
        <v>1.425649557693002E-3</v>
      </c>
      <c r="F36" s="29"/>
      <c r="G36" s="29" t="s">
        <v>18</v>
      </c>
      <c r="H36" s="13" t="s">
        <v>42</v>
      </c>
      <c r="I36" s="28">
        <v>36680</v>
      </c>
      <c r="J36" s="34"/>
    </row>
    <row r="37" spans="3:10" x14ac:dyDescent="0.25">
      <c r="C37" s="4" t="s">
        <v>18</v>
      </c>
      <c r="D37" s="1">
        <v>25</v>
      </c>
      <c r="E37" s="29">
        <v>1.1222520536757837E-3</v>
      </c>
      <c r="F37" s="29"/>
      <c r="G37" s="29" t="s">
        <v>18</v>
      </c>
      <c r="H37" s="13" t="s">
        <v>43</v>
      </c>
      <c r="I37" s="28">
        <v>28874</v>
      </c>
      <c r="J37" s="34"/>
    </row>
    <row r="38" spans="3:10" x14ac:dyDescent="0.25">
      <c r="C38" s="4" t="s">
        <v>18</v>
      </c>
      <c r="D38" s="1">
        <v>26</v>
      </c>
      <c r="E38" s="29">
        <v>1.1219411159314667E-3</v>
      </c>
      <c r="F38" s="29"/>
      <c r="G38" s="29" t="s">
        <v>293</v>
      </c>
      <c r="H38" s="13" t="s">
        <v>44</v>
      </c>
      <c r="I38" s="28">
        <v>28866</v>
      </c>
      <c r="J38" s="34"/>
    </row>
    <row r="39" spans="3:10" x14ac:dyDescent="0.25">
      <c r="C39" s="4" t="s">
        <v>18</v>
      </c>
      <c r="D39" s="1">
        <v>27</v>
      </c>
      <c r="E39" s="29">
        <v>1.1032071168363732E-3</v>
      </c>
      <c r="F39" s="29"/>
      <c r="G39" s="29" t="s">
        <v>293</v>
      </c>
      <c r="H39" s="13" t="s">
        <v>45</v>
      </c>
      <c r="I39" s="28">
        <v>28384</v>
      </c>
      <c r="J39" s="34"/>
    </row>
    <row r="40" spans="3:10" x14ac:dyDescent="0.25">
      <c r="C40" s="4" t="s">
        <v>18</v>
      </c>
      <c r="D40" s="1">
        <v>28</v>
      </c>
      <c r="E40" s="29">
        <v>9.7358494467426416E-4</v>
      </c>
      <c r="F40" s="29"/>
      <c r="G40" s="29" t="s">
        <v>293</v>
      </c>
      <c r="H40" s="13" t="s">
        <v>46</v>
      </c>
      <c r="I40" s="28">
        <v>25049</v>
      </c>
      <c r="J40" s="34"/>
    </row>
    <row r="41" spans="3:10" x14ac:dyDescent="0.25">
      <c r="C41" s="4" t="s">
        <v>18</v>
      </c>
      <c r="D41" s="1">
        <v>29</v>
      </c>
      <c r="E41" s="29">
        <v>8.7120869235792365E-4</v>
      </c>
      <c r="F41" s="29"/>
      <c r="G41" s="29" t="s">
        <v>293</v>
      </c>
      <c r="H41" s="13" t="s">
        <v>47</v>
      </c>
      <c r="I41" s="28">
        <v>22415</v>
      </c>
      <c r="J41" s="34"/>
    </row>
    <row r="42" spans="3:10" x14ac:dyDescent="0.25">
      <c r="C42" s="4" t="s">
        <v>18</v>
      </c>
      <c r="D42" s="1">
        <v>30</v>
      </c>
      <c r="E42" s="29">
        <v>8.6378505371235764E-4</v>
      </c>
      <c r="F42" s="29"/>
      <c r="G42" s="29" t="s">
        <v>293</v>
      </c>
      <c r="H42" s="13" t="s">
        <v>48</v>
      </c>
      <c r="I42" s="28">
        <v>22224</v>
      </c>
      <c r="J42" s="34"/>
    </row>
    <row r="43" spans="3:10" x14ac:dyDescent="0.25">
      <c r="C43" s="4" t="s">
        <v>18</v>
      </c>
      <c r="D43" s="1">
        <v>31</v>
      </c>
      <c r="E43" s="29">
        <v>8.32924482588905E-4</v>
      </c>
      <c r="F43" s="29"/>
      <c r="G43" s="29" t="s">
        <v>293</v>
      </c>
      <c r="H43" s="13" t="s">
        <v>49</v>
      </c>
      <c r="I43" s="28">
        <v>21430</v>
      </c>
      <c r="J43" s="34"/>
    </row>
    <row r="44" spans="3:10" x14ac:dyDescent="0.25">
      <c r="C44" s="4" t="s">
        <v>18</v>
      </c>
      <c r="D44" s="1">
        <v>32</v>
      </c>
      <c r="E44" s="29">
        <v>8.0972075341925601E-4</v>
      </c>
      <c r="F44" s="29"/>
      <c r="G44" s="29" t="s">
        <v>293</v>
      </c>
      <c r="H44" s="13" t="s">
        <v>50</v>
      </c>
      <c r="I44" s="28">
        <v>20833</v>
      </c>
      <c r="J44" s="34"/>
    </row>
    <row r="45" spans="3:10" x14ac:dyDescent="0.25">
      <c r="C45" s="4" t="s">
        <v>18</v>
      </c>
      <c r="D45" s="1">
        <v>33</v>
      </c>
      <c r="E45" s="29">
        <v>8.0097562936034313E-4</v>
      </c>
      <c r="F45" s="29"/>
      <c r="G45" s="29" t="s">
        <v>293</v>
      </c>
      <c r="H45" s="13" t="s">
        <v>51</v>
      </c>
      <c r="I45" s="28">
        <v>20608</v>
      </c>
      <c r="J45" s="34"/>
    </row>
    <row r="46" spans="3:10" x14ac:dyDescent="0.25">
      <c r="C46" s="4" t="s">
        <v>18</v>
      </c>
      <c r="D46" s="1">
        <v>34</v>
      </c>
      <c r="E46" s="29">
        <v>7.9907113567640213E-4</v>
      </c>
      <c r="F46" s="29"/>
      <c r="G46" s="29" t="s">
        <v>293</v>
      </c>
      <c r="H46" s="13" t="s">
        <v>52</v>
      </c>
      <c r="I46" s="28">
        <v>20559</v>
      </c>
      <c r="J46" s="34"/>
    </row>
    <row r="47" spans="3:10" x14ac:dyDescent="0.25">
      <c r="C47" s="4" t="s">
        <v>18</v>
      </c>
      <c r="D47" s="1">
        <v>35</v>
      </c>
      <c r="E47" s="29">
        <v>7.89043393422182E-4</v>
      </c>
      <c r="F47" s="29"/>
      <c r="G47" s="29" t="s">
        <v>293</v>
      </c>
      <c r="H47" s="13" t="s">
        <v>53</v>
      </c>
      <c r="I47" s="28">
        <v>20301</v>
      </c>
      <c r="J47" s="34"/>
    </row>
    <row r="48" spans="3:10" x14ac:dyDescent="0.25">
      <c r="C48" s="4" t="s">
        <v>18</v>
      </c>
      <c r="D48" s="1">
        <v>36</v>
      </c>
      <c r="E48" s="29">
        <v>7.623804818470075E-4</v>
      </c>
      <c r="F48" s="29"/>
      <c r="G48" s="29" t="s">
        <v>293</v>
      </c>
      <c r="H48" s="13" t="s">
        <v>54</v>
      </c>
      <c r="I48" s="28">
        <v>19615</v>
      </c>
      <c r="J48" s="34"/>
    </row>
    <row r="49" spans="3:10" x14ac:dyDescent="0.25">
      <c r="C49" s="4" t="s">
        <v>18</v>
      </c>
      <c r="D49" s="1">
        <v>37</v>
      </c>
      <c r="E49" s="29">
        <v>7.4461816320290438E-4</v>
      </c>
      <c r="F49" s="29"/>
      <c r="G49" s="29" t="s">
        <v>293</v>
      </c>
      <c r="H49" s="13" t="s">
        <v>55</v>
      </c>
      <c r="I49" s="28">
        <v>19158</v>
      </c>
      <c r="J49" s="34"/>
    </row>
    <row r="50" spans="3:10" x14ac:dyDescent="0.25">
      <c r="C50" s="4" t="s">
        <v>18</v>
      </c>
      <c r="D50" s="1">
        <v>38</v>
      </c>
      <c r="E50" s="29">
        <v>7.2825506440822737E-4</v>
      </c>
      <c r="F50" s="29"/>
      <c r="G50" s="29" t="s">
        <v>293</v>
      </c>
      <c r="H50" s="13" t="s">
        <v>56</v>
      </c>
      <c r="I50" s="28">
        <v>18737</v>
      </c>
      <c r="J50" s="34"/>
    </row>
    <row r="51" spans="3:10" x14ac:dyDescent="0.25">
      <c r="C51" s="4" t="s">
        <v>18</v>
      </c>
      <c r="D51" s="1">
        <v>39</v>
      </c>
      <c r="E51" s="29">
        <v>6.8927124471449561E-4</v>
      </c>
      <c r="F51" s="29"/>
      <c r="G51" s="29" t="s">
        <v>293</v>
      </c>
      <c r="H51" s="13" t="s">
        <v>57</v>
      </c>
      <c r="I51" s="28">
        <v>17734</v>
      </c>
      <c r="J51" s="34"/>
    </row>
    <row r="52" spans="3:10" x14ac:dyDescent="0.25">
      <c r="C52" s="4" t="s">
        <v>18</v>
      </c>
      <c r="D52" s="1">
        <v>40</v>
      </c>
      <c r="E52" s="29">
        <v>6.5767219644829035E-4</v>
      </c>
      <c r="F52" s="29"/>
      <c r="G52" s="29" t="s">
        <v>293</v>
      </c>
      <c r="H52" s="13" t="s">
        <v>58</v>
      </c>
      <c r="I52" s="28">
        <v>16921</v>
      </c>
      <c r="J52" s="34"/>
    </row>
    <row r="53" spans="3:10" x14ac:dyDescent="0.25">
      <c r="C53" s="4" t="s">
        <v>18</v>
      </c>
      <c r="D53" s="1">
        <v>41</v>
      </c>
      <c r="E53" s="29">
        <v>6.2758896968562986E-4</v>
      </c>
      <c r="F53" s="29"/>
      <c r="G53" s="29" t="s">
        <v>293</v>
      </c>
      <c r="H53" s="13" t="s">
        <v>59</v>
      </c>
      <c r="I53" s="28">
        <v>16147</v>
      </c>
      <c r="J53" s="34"/>
    </row>
    <row r="54" spans="3:10" x14ac:dyDescent="0.25">
      <c r="C54" s="4" t="s">
        <v>18</v>
      </c>
      <c r="D54" s="1">
        <v>42</v>
      </c>
      <c r="E54" s="29">
        <v>6.0768895404934809E-4</v>
      </c>
      <c r="F54" s="29"/>
      <c r="G54" s="29" t="s">
        <v>293</v>
      </c>
      <c r="H54" s="13" t="s">
        <v>60</v>
      </c>
      <c r="I54" s="28">
        <v>15635</v>
      </c>
      <c r="J54" s="34"/>
    </row>
    <row r="55" spans="3:10" x14ac:dyDescent="0.25">
      <c r="C55" s="4" t="s">
        <v>18</v>
      </c>
      <c r="D55" s="1">
        <v>43</v>
      </c>
      <c r="E55" s="29">
        <v>5.7943248653454947E-4</v>
      </c>
      <c r="F55" s="29"/>
      <c r="G55" s="29" t="s">
        <v>293</v>
      </c>
      <c r="H55" s="13" t="s">
        <v>61</v>
      </c>
      <c r="I55" s="28">
        <v>14908</v>
      </c>
      <c r="J55" s="34"/>
    </row>
    <row r="56" spans="3:10" x14ac:dyDescent="0.25">
      <c r="C56" s="4" t="s">
        <v>18</v>
      </c>
      <c r="D56" s="1">
        <v>44</v>
      </c>
      <c r="E56" s="29">
        <v>5.7368013826468672E-4</v>
      </c>
      <c r="F56" s="29"/>
      <c r="G56" s="29" t="s">
        <v>293</v>
      </c>
      <c r="H56" s="13" t="s">
        <v>62</v>
      </c>
      <c r="I56" s="28">
        <v>14760</v>
      </c>
      <c r="J56" s="34"/>
    </row>
    <row r="57" spans="3:10" x14ac:dyDescent="0.25">
      <c r="C57" s="4" t="s">
        <v>18</v>
      </c>
      <c r="D57" s="1">
        <v>45</v>
      </c>
      <c r="E57" s="29">
        <v>5.6411880262694197E-4</v>
      </c>
      <c r="F57" s="29"/>
      <c r="G57" s="29" t="s">
        <v>293</v>
      </c>
      <c r="H57" s="13" t="s">
        <v>63</v>
      </c>
      <c r="I57" s="28">
        <v>14514</v>
      </c>
      <c r="J57" s="34"/>
    </row>
    <row r="58" spans="3:10" x14ac:dyDescent="0.25">
      <c r="C58" s="4" t="s">
        <v>18</v>
      </c>
      <c r="D58" s="1">
        <v>46</v>
      </c>
      <c r="E58" s="29">
        <v>5.3143147225562747E-4</v>
      </c>
      <c r="F58" s="29"/>
      <c r="G58" s="29" t="s">
        <v>293</v>
      </c>
      <c r="H58" s="13" t="s">
        <v>64</v>
      </c>
      <c r="I58" s="28">
        <v>13673</v>
      </c>
      <c r="J58" s="34"/>
    </row>
    <row r="59" spans="3:10" x14ac:dyDescent="0.25">
      <c r="C59" s="4" t="s">
        <v>18</v>
      </c>
      <c r="D59" s="1">
        <v>47</v>
      </c>
      <c r="E59" s="29">
        <v>4.1863880550467082E-4</v>
      </c>
      <c r="F59" s="29"/>
      <c r="G59" s="29" t="s">
        <v>293</v>
      </c>
      <c r="H59" s="13" t="s">
        <v>65</v>
      </c>
      <c r="I59" s="28">
        <v>10771</v>
      </c>
      <c r="J59" s="34"/>
    </row>
    <row r="60" spans="3:10" x14ac:dyDescent="0.25">
      <c r="C60" s="4" t="s">
        <v>18</v>
      </c>
      <c r="D60" s="1">
        <v>48</v>
      </c>
      <c r="E60" s="29">
        <v>3.8365830926901919E-4</v>
      </c>
      <c r="F60" s="29"/>
      <c r="G60" s="29" t="s">
        <v>293</v>
      </c>
      <c r="H60" s="13" t="s">
        <v>66</v>
      </c>
      <c r="I60" s="28">
        <v>9871</v>
      </c>
      <c r="J60" s="34"/>
    </row>
    <row r="61" spans="3:10" x14ac:dyDescent="0.25">
      <c r="C61" s="4" t="s">
        <v>18</v>
      </c>
      <c r="D61" s="1">
        <v>49</v>
      </c>
      <c r="E61" s="29">
        <v>3.7363056701479906E-4</v>
      </c>
      <c r="F61" s="29"/>
      <c r="G61" s="29" t="s">
        <v>293</v>
      </c>
      <c r="H61" s="13" t="s">
        <v>67</v>
      </c>
      <c r="I61" s="28">
        <v>9613</v>
      </c>
      <c r="J61" s="34"/>
    </row>
    <row r="62" spans="3:10" x14ac:dyDescent="0.25">
      <c r="C62" s="4" t="s">
        <v>18</v>
      </c>
      <c r="D62" s="1">
        <v>50</v>
      </c>
      <c r="E62" s="29">
        <v>3.6935517303044162E-4</v>
      </c>
      <c r="F62" s="29"/>
      <c r="G62" s="29" t="s">
        <v>293</v>
      </c>
      <c r="H62" s="13" t="s">
        <v>68</v>
      </c>
      <c r="I62" s="28">
        <v>9503</v>
      </c>
      <c r="J62" s="34"/>
    </row>
    <row r="63" spans="3:10" x14ac:dyDescent="0.25">
      <c r="C63" s="4" t="s">
        <v>18</v>
      </c>
      <c r="D63" s="1">
        <v>51</v>
      </c>
      <c r="E63" s="29">
        <v>3.63291887016262E-4</v>
      </c>
      <c r="F63" s="29"/>
      <c r="G63" s="29" t="s">
        <v>293</v>
      </c>
      <c r="H63" s="13" t="s">
        <v>69</v>
      </c>
      <c r="I63" s="28">
        <v>9347</v>
      </c>
      <c r="J63" s="34"/>
    </row>
    <row r="64" spans="3:10" x14ac:dyDescent="0.25">
      <c r="C64" s="4" t="s">
        <v>18</v>
      </c>
      <c r="D64" s="1">
        <v>52</v>
      </c>
      <c r="E64" s="29">
        <v>3.6037684566329106E-4</v>
      </c>
      <c r="F64" s="29"/>
      <c r="G64" s="29" t="s">
        <v>293</v>
      </c>
      <c r="H64" s="13" t="s">
        <v>70</v>
      </c>
      <c r="I64" s="28">
        <v>9272</v>
      </c>
      <c r="J64" s="34"/>
    </row>
    <row r="65" spans="3:10" x14ac:dyDescent="0.25">
      <c r="C65" s="4" t="s">
        <v>18</v>
      </c>
      <c r="D65" s="1">
        <v>53</v>
      </c>
      <c r="E65" s="29">
        <v>3.293219384496403E-4</v>
      </c>
      <c r="F65" s="29"/>
      <c r="G65" s="29" t="s">
        <v>293</v>
      </c>
      <c r="H65" s="13" t="s">
        <v>71</v>
      </c>
      <c r="I65" s="28">
        <v>8473</v>
      </c>
      <c r="J65" s="34"/>
    </row>
    <row r="66" spans="3:10" x14ac:dyDescent="0.25">
      <c r="C66" s="4" t="s">
        <v>18</v>
      </c>
      <c r="D66" s="1">
        <v>54</v>
      </c>
      <c r="E66" s="29">
        <v>3.2835025799864999E-4</v>
      </c>
      <c r="F66" s="29"/>
      <c r="G66" s="29" t="s">
        <v>293</v>
      </c>
      <c r="H66" s="13" t="s">
        <v>72</v>
      </c>
      <c r="I66" s="28">
        <v>8448</v>
      </c>
      <c r="J66" s="34"/>
    </row>
    <row r="67" spans="3:10" x14ac:dyDescent="0.25">
      <c r="C67" s="4" t="s">
        <v>18</v>
      </c>
      <c r="D67" s="1">
        <v>55</v>
      </c>
      <c r="E67" s="29">
        <v>3.1369731679771592E-4</v>
      </c>
      <c r="F67" s="29"/>
      <c r="G67" s="29" t="s">
        <v>293</v>
      </c>
      <c r="H67" s="13" t="s">
        <v>73</v>
      </c>
      <c r="I67" s="28">
        <v>8071</v>
      </c>
      <c r="J67" s="34"/>
    </row>
    <row r="68" spans="3:10" x14ac:dyDescent="0.25">
      <c r="C68" s="4" t="s">
        <v>18</v>
      </c>
      <c r="D68" s="1">
        <v>56</v>
      </c>
      <c r="E68" s="29">
        <v>3.1082114266278455E-4</v>
      </c>
      <c r="F68" s="29"/>
      <c r="G68" s="29" t="s">
        <v>293</v>
      </c>
      <c r="H68" s="13" t="s">
        <v>74</v>
      </c>
      <c r="I68" s="28">
        <v>7997</v>
      </c>
      <c r="J68" s="34"/>
    </row>
    <row r="69" spans="3:10" x14ac:dyDescent="0.25">
      <c r="C69" s="4" t="s">
        <v>18</v>
      </c>
      <c r="D69" s="1">
        <v>57</v>
      </c>
      <c r="E69" s="29">
        <v>2.9986058717561373E-4</v>
      </c>
      <c r="F69" s="29"/>
      <c r="G69" s="29" t="s">
        <v>293</v>
      </c>
      <c r="H69" s="13" t="s">
        <v>75</v>
      </c>
      <c r="I69" s="28">
        <v>7715</v>
      </c>
      <c r="J69" s="34"/>
    </row>
    <row r="70" spans="3:10" x14ac:dyDescent="0.25">
      <c r="C70" s="4" t="s">
        <v>18</v>
      </c>
      <c r="D70" s="1">
        <v>58</v>
      </c>
      <c r="E70" s="29">
        <v>2.5135429906217679E-4</v>
      </c>
      <c r="F70" s="29"/>
      <c r="G70" s="29" t="s">
        <v>293</v>
      </c>
      <c r="H70" s="13" t="s">
        <v>76</v>
      </c>
      <c r="I70" s="28">
        <v>6467</v>
      </c>
      <c r="J70" s="34"/>
    </row>
    <row r="71" spans="3:10" x14ac:dyDescent="0.25">
      <c r="C71" s="4" t="s">
        <v>18</v>
      </c>
      <c r="D71" s="1">
        <v>59</v>
      </c>
      <c r="E71" s="29">
        <v>2.4089901740952091E-4</v>
      </c>
      <c r="F71" s="29"/>
      <c r="G71" s="29" t="s">
        <v>293</v>
      </c>
      <c r="H71" s="13" t="s">
        <v>77</v>
      </c>
      <c r="I71" s="28">
        <v>6198</v>
      </c>
      <c r="J71" s="34"/>
    </row>
    <row r="72" spans="3:10" x14ac:dyDescent="0.25">
      <c r="C72" s="4" t="s">
        <v>18</v>
      </c>
      <c r="D72" s="1">
        <v>60</v>
      </c>
      <c r="E72" s="29">
        <v>2.2410837921640813E-4</v>
      </c>
      <c r="F72" s="29"/>
      <c r="G72" s="29" t="s">
        <v>293</v>
      </c>
      <c r="H72" s="13" t="s">
        <v>78</v>
      </c>
      <c r="I72" s="28">
        <v>5766</v>
      </c>
      <c r="J72" s="34"/>
    </row>
    <row r="73" spans="3:10" x14ac:dyDescent="0.25">
      <c r="C73" s="4" t="s">
        <v>18</v>
      </c>
      <c r="D73" s="1">
        <v>61</v>
      </c>
      <c r="E73" s="29">
        <v>2.0685133440681997E-4</v>
      </c>
      <c r="F73" s="29"/>
      <c r="G73" s="29" t="s">
        <v>293</v>
      </c>
      <c r="H73" s="13" t="s">
        <v>79</v>
      </c>
      <c r="I73" s="28">
        <v>5322</v>
      </c>
      <c r="J73" s="34"/>
    </row>
    <row r="74" spans="3:10" x14ac:dyDescent="0.25">
      <c r="C74" s="4" t="s">
        <v>18</v>
      </c>
      <c r="D74" s="1">
        <v>62</v>
      </c>
      <c r="E74" s="29">
        <v>2.0144879109931378E-4</v>
      </c>
      <c r="F74" s="29"/>
      <c r="G74" s="29" t="s">
        <v>293</v>
      </c>
      <c r="H74" s="13" t="s">
        <v>80</v>
      </c>
      <c r="I74" s="28">
        <v>5183</v>
      </c>
      <c r="J74" s="34"/>
    </row>
    <row r="75" spans="3:10" x14ac:dyDescent="0.25">
      <c r="C75" s="4" t="s">
        <v>18</v>
      </c>
      <c r="D75" s="1">
        <v>63</v>
      </c>
      <c r="E75" s="29">
        <v>1.7777865531318953E-4</v>
      </c>
      <c r="F75" s="29"/>
      <c r="G75" s="29" t="s">
        <v>293</v>
      </c>
      <c r="H75" s="13" t="s">
        <v>81</v>
      </c>
      <c r="I75" s="28">
        <v>4574</v>
      </c>
      <c r="J75" s="34"/>
    </row>
    <row r="76" spans="3:10" x14ac:dyDescent="0.25">
      <c r="C76" s="4" t="s">
        <v>18</v>
      </c>
      <c r="D76" s="1">
        <v>64</v>
      </c>
      <c r="E76" s="29">
        <v>1.6607962268326603E-4</v>
      </c>
      <c r="F76" s="29"/>
      <c r="G76" s="29" t="s">
        <v>293</v>
      </c>
      <c r="H76" s="13" t="s">
        <v>82</v>
      </c>
      <c r="I76" s="28">
        <v>4273</v>
      </c>
      <c r="J76" s="34"/>
    </row>
    <row r="77" spans="3:10" x14ac:dyDescent="0.25">
      <c r="C77" s="4" t="s">
        <v>18</v>
      </c>
      <c r="D77" s="1">
        <v>65</v>
      </c>
      <c r="E77" s="29">
        <v>1.2095478253927543E-4</v>
      </c>
      <c r="F77" s="29"/>
      <c r="G77" s="29" t="s">
        <v>293</v>
      </c>
      <c r="H77" s="13" t="s">
        <v>83</v>
      </c>
      <c r="I77" s="28">
        <v>3112</v>
      </c>
      <c r="J77" s="34"/>
    </row>
    <row r="78" spans="3:10" x14ac:dyDescent="0.25">
      <c r="C78" s="4" t="s">
        <v>18</v>
      </c>
      <c r="D78" s="1">
        <v>66</v>
      </c>
      <c r="E78" s="29">
        <v>1.0587430193990561E-4</v>
      </c>
      <c r="F78" s="29"/>
      <c r="G78" s="29" t="s">
        <v>293</v>
      </c>
      <c r="H78" s="13" t="s">
        <v>84</v>
      </c>
      <c r="I78" s="28">
        <v>2724</v>
      </c>
      <c r="J78" s="34"/>
    </row>
    <row r="79" spans="3:10" x14ac:dyDescent="0.25">
      <c r="C79" s="4" t="s">
        <v>18</v>
      </c>
      <c r="D79" s="1">
        <v>67</v>
      </c>
      <c r="E79" s="29">
        <v>8.7878779987564826E-5</v>
      </c>
      <c r="F79" s="29"/>
      <c r="G79" s="29" t="s">
        <v>293</v>
      </c>
      <c r="H79" s="13" t="s">
        <v>85</v>
      </c>
      <c r="I79" s="28">
        <v>2261</v>
      </c>
      <c r="J79" s="34"/>
    </row>
    <row r="80" spans="3:10" x14ac:dyDescent="0.25">
      <c r="C80" s="4" t="s">
        <v>18</v>
      </c>
      <c r="D80" s="1">
        <v>68</v>
      </c>
      <c r="E80" s="29">
        <v>7.7151427808631653E-5</v>
      </c>
      <c r="F80" s="29" t="s">
        <v>18</v>
      </c>
      <c r="G80" s="29" t="s">
        <v>293</v>
      </c>
      <c r="H80" s="13" t="s">
        <v>86</v>
      </c>
      <c r="I80" s="28">
        <v>1985</v>
      </c>
      <c r="J80" s="34"/>
    </row>
    <row r="81" spans="3:10" x14ac:dyDescent="0.25">
      <c r="C81" s="4" t="s">
        <v>18</v>
      </c>
      <c r="D81" s="1">
        <v>69</v>
      </c>
      <c r="E81" s="29">
        <v>6.9727789163065589E-5</v>
      </c>
      <c r="F81" s="29"/>
      <c r="G81" s="29" t="s">
        <v>293</v>
      </c>
      <c r="H81" s="13" t="s">
        <v>87</v>
      </c>
      <c r="I81" s="28">
        <v>1794</v>
      </c>
      <c r="J81" s="34"/>
    </row>
    <row r="82" spans="3:10" x14ac:dyDescent="0.25">
      <c r="C82" s="4" t="s">
        <v>18</v>
      </c>
      <c r="D82" s="1">
        <v>70</v>
      </c>
      <c r="E82" s="29">
        <v>6.8600639839916808E-5</v>
      </c>
      <c r="F82" s="29"/>
      <c r="G82" s="29" t="s">
        <v>293</v>
      </c>
      <c r="H82" s="13" t="s">
        <v>88</v>
      </c>
      <c r="I82" s="28">
        <v>1765</v>
      </c>
      <c r="J82" s="34"/>
    </row>
    <row r="83" spans="3:10" x14ac:dyDescent="0.25">
      <c r="C83" s="4" t="s">
        <v>18</v>
      </c>
      <c r="D83" s="1">
        <v>71</v>
      </c>
      <c r="E83" s="29">
        <v>6.4364113073599009E-5</v>
      </c>
      <c r="F83" s="29"/>
      <c r="G83" s="29" t="s">
        <v>293</v>
      </c>
      <c r="H83" s="13" t="s">
        <v>89</v>
      </c>
      <c r="I83" s="28">
        <v>1656</v>
      </c>
      <c r="J83" s="34"/>
    </row>
    <row r="84" spans="3:10" x14ac:dyDescent="0.25">
      <c r="C84" s="4" t="s">
        <v>18</v>
      </c>
      <c r="D84" s="1">
        <v>72</v>
      </c>
      <c r="E84" s="29">
        <v>5.6007661195082227E-5</v>
      </c>
      <c r="F84" s="29"/>
      <c r="G84" s="29" t="s">
        <v>293</v>
      </c>
      <c r="H84" s="13" t="s">
        <v>90</v>
      </c>
      <c r="I84" s="28">
        <v>1441</v>
      </c>
      <c r="J84" s="34"/>
    </row>
    <row r="85" spans="3:10" x14ac:dyDescent="0.25">
      <c r="C85" s="4" t="s">
        <v>18</v>
      </c>
      <c r="D85" s="1">
        <v>73</v>
      </c>
      <c r="E85" s="29">
        <v>4.7495740444406992E-5</v>
      </c>
      <c r="F85" s="29"/>
      <c r="G85" s="29" t="s">
        <v>293</v>
      </c>
      <c r="H85" s="13" t="s">
        <v>91</v>
      </c>
      <c r="I85" s="28">
        <v>1222</v>
      </c>
      <c r="J85" s="34"/>
    </row>
    <row r="86" spans="3:10" x14ac:dyDescent="0.25">
      <c r="C86" s="4" t="s">
        <v>18</v>
      </c>
      <c r="D86" s="1">
        <v>74</v>
      </c>
      <c r="E86" s="29">
        <v>4.461956630947564E-5</v>
      </c>
      <c r="F86" s="29"/>
      <c r="G86" s="29" t="s">
        <v>293</v>
      </c>
      <c r="H86" s="13" t="s">
        <v>92</v>
      </c>
      <c r="I86" s="28">
        <v>1148</v>
      </c>
      <c r="J86" s="34"/>
    </row>
    <row r="87" spans="3:10" x14ac:dyDescent="0.25">
      <c r="C87" s="4" t="s">
        <v>18</v>
      </c>
      <c r="D87" s="1">
        <v>75</v>
      </c>
      <c r="E87" s="29">
        <v>3.0666235033254599E-5</v>
      </c>
      <c r="F87" s="29"/>
      <c r="G87" s="29" t="s">
        <v>293</v>
      </c>
      <c r="H87" s="13" t="s">
        <v>93</v>
      </c>
      <c r="I87" s="28">
        <v>789</v>
      </c>
      <c r="J87" s="34"/>
    </row>
    <row r="88" spans="3:10" x14ac:dyDescent="0.25">
      <c r="C88" s="4" t="s">
        <v>18</v>
      </c>
      <c r="D88" s="1">
        <v>76</v>
      </c>
      <c r="E88" s="29">
        <v>2.9072679093630466E-5</v>
      </c>
      <c r="F88" s="29"/>
      <c r="G88" s="29" t="s">
        <v>293</v>
      </c>
      <c r="H88" s="13" t="s">
        <v>94</v>
      </c>
      <c r="I88" s="28">
        <v>748</v>
      </c>
      <c r="J88" s="34"/>
    </row>
    <row r="89" spans="3:10" x14ac:dyDescent="0.25">
      <c r="C89" s="4" t="s">
        <v>18</v>
      </c>
      <c r="D89" s="1">
        <v>77</v>
      </c>
      <c r="E89" s="29">
        <v>2.2776189771213175E-5</v>
      </c>
      <c r="F89" s="29"/>
      <c r="G89" s="29" t="s">
        <v>293</v>
      </c>
      <c r="H89" s="13" t="s">
        <v>95</v>
      </c>
      <c r="I89" s="28">
        <v>586</v>
      </c>
      <c r="J89" s="34"/>
    </row>
    <row r="90" spans="3:10" x14ac:dyDescent="0.25">
      <c r="C90" s="4" t="s">
        <v>18</v>
      </c>
      <c r="D90" s="1">
        <v>78</v>
      </c>
      <c r="E90" s="29">
        <v>2.1221501049628656E-5</v>
      </c>
      <c r="F90" s="29"/>
      <c r="G90" s="29" t="s">
        <v>293</v>
      </c>
      <c r="H90" s="13" t="s">
        <v>96</v>
      </c>
      <c r="I90" s="28">
        <v>546</v>
      </c>
      <c r="J90" s="34"/>
    </row>
    <row r="91" spans="3:10" x14ac:dyDescent="0.25">
      <c r="C91" s="4" t="s">
        <v>18</v>
      </c>
      <c r="D91" s="1">
        <v>79</v>
      </c>
      <c r="E91" s="29">
        <v>2.0249820598638335E-5</v>
      </c>
      <c r="F91" s="29"/>
      <c r="G91" s="29" t="s">
        <v>293</v>
      </c>
      <c r="H91" s="13" t="s">
        <v>97</v>
      </c>
      <c r="I91" s="28">
        <v>521</v>
      </c>
      <c r="J91" s="34"/>
    </row>
    <row r="92" spans="3:10" x14ac:dyDescent="0.25">
      <c r="C92" s="4" t="s">
        <v>18</v>
      </c>
      <c r="D92" s="1">
        <v>80</v>
      </c>
      <c r="E92" s="29">
        <v>1.7723451426063495E-5</v>
      </c>
      <c r="F92" s="29"/>
      <c r="G92" s="29" t="s">
        <v>293</v>
      </c>
      <c r="H92" s="13" t="s">
        <v>98</v>
      </c>
      <c r="I92" s="28">
        <v>456</v>
      </c>
      <c r="J92" s="34"/>
    </row>
    <row r="93" spans="3:10" x14ac:dyDescent="0.25">
      <c r="C93" s="4" t="s">
        <v>18</v>
      </c>
      <c r="D93" s="1">
        <v>81</v>
      </c>
      <c r="E93" s="29">
        <v>1.686837262919201E-5</v>
      </c>
      <c r="F93" s="29"/>
      <c r="G93" s="29" t="s">
        <v>293</v>
      </c>
      <c r="H93" s="13" t="s">
        <v>99</v>
      </c>
      <c r="I93" s="28">
        <v>434</v>
      </c>
      <c r="J93" s="34"/>
    </row>
    <row r="94" spans="3:10" x14ac:dyDescent="0.25">
      <c r="C94" s="4" t="s">
        <v>18</v>
      </c>
      <c r="D94" s="1">
        <v>82</v>
      </c>
      <c r="E94" s="29">
        <v>1.4691808418973686E-5</v>
      </c>
      <c r="F94" s="29"/>
      <c r="G94" s="29" t="s">
        <v>293</v>
      </c>
      <c r="H94" s="13" t="s">
        <v>100</v>
      </c>
      <c r="I94" s="28">
        <v>378</v>
      </c>
      <c r="J94" s="34"/>
    </row>
    <row r="95" spans="3:10" x14ac:dyDescent="0.25">
      <c r="C95" s="4" t="s">
        <v>18</v>
      </c>
      <c r="D95" s="1">
        <v>83</v>
      </c>
      <c r="E95" s="29">
        <v>1.224317368247807E-5</v>
      </c>
      <c r="F95" s="29"/>
      <c r="G95" s="29" t="s">
        <v>293</v>
      </c>
      <c r="H95" s="13" t="s">
        <v>101</v>
      </c>
      <c r="I95" s="28">
        <v>315</v>
      </c>
      <c r="J95" s="34"/>
    </row>
    <row r="96" spans="3:10" x14ac:dyDescent="0.25">
      <c r="C96" s="4" t="s">
        <v>18</v>
      </c>
      <c r="D96" s="1">
        <v>84</v>
      </c>
      <c r="E96" s="29">
        <v>9.4058667655863277E-6</v>
      </c>
      <c r="F96" s="29"/>
      <c r="G96" s="29" t="s">
        <v>293</v>
      </c>
      <c r="H96" s="13" t="s">
        <v>102</v>
      </c>
      <c r="I96" s="28">
        <v>242</v>
      </c>
      <c r="J96" s="34"/>
    </row>
    <row r="97" spans="3:10" x14ac:dyDescent="0.25">
      <c r="C97" s="4" t="s">
        <v>18</v>
      </c>
      <c r="D97" s="1">
        <v>85</v>
      </c>
      <c r="E97" s="29">
        <v>8.0455141341998762E-6</v>
      </c>
      <c r="F97" s="29"/>
      <c r="G97" s="29" t="s">
        <v>293</v>
      </c>
      <c r="H97" s="13" t="s">
        <v>103</v>
      </c>
      <c r="I97" s="28">
        <v>207</v>
      </c>
      <c r="J97" s="34"/>
    </row>
    <row r="98" spans="3:10" x14ac:dyDescent="0.25">
      <c r="C98" s="4" t="s">
        <v>18</v>
      </c>
      <c r="D98" s="1">
        <v>86</v>
      </c>
      <c r="E98" s="29">
        <v>7.6568419538037455E-6</v>
      </c>
      <c r="F98" s="29"/>
      <c r="G98" s="29" t="s">
        <v>293</v>
      </c>
      <c r="H98" s="13" t="s">
        <v>104</v>
      </c>
      <c r="I98" s="28">
        <v>197</v>
      </c>
      <c r="J98" s="34"/>
    </row>
    <row r="99" spans="3:10" x14ac:dyDescent="0.25">
      <c r="C99" s="4" t="s">
        <v>18</v>
      </c>
      <c r="D99" s="1">
        <v>87</v>
      </c>
      <c r="E99" s="29">
        <v>7.2681697734076165E-6</v>
      </c>
      <c r="F99" s="29"/>
      <c r="G99" s="29" t="s">
        <v>293</v>
      </c>
      <c r="H99" s="13" t="s">
        <v>105</v>
      </c>
      <c r="I99" s="28">
        <v>187</v>
      </c>
      <c r="J99" s="34"/>
    </row>
    <row r="100" spans="3:10" x14ac:dyDescent="0.25">
      <c r="C100" s="4" t="s">
        <v>18</v>
      </c>
      <c r="D100" s="1">
        <v>88</v>
      </c>
      <c r="E100" s="29">
        <v>4.7806678188723895E-6</v>
      </c>
      <c r="F100" s="29"/>
      <c r="G100" s="29" t="s">
        <v>293</v>
      </c>
      <c r="H100" s="13" t="s">
        <v>106</v>
      </c>
      <c r="I100" s="28">
        <v>123</v>
      </c>
      <c r="J100" s="34"/>
    </row>
    <row r="101" spans="3:10" x14ac:dyDescent="0.25">
      <c r="C101" s="4" t="s">
        <v>18</v>
      </c>
      <c r="D101" s="1">
        <v>89</v>
      </c>
      <c r="E101" s="29">
        <v>4.6251989467139382E-6</v>
      </c>
      <c r="F101" s="29"/>
      <c r="G101" s="29" t="s">
        <v>293</v>
      </c>
      <c r="H101" s="13" t="s">
        <v>107</v>
      </c>
      <c r="I101" s="28">
        <v>119</v>
      </c>
      <c r="J101" s="34"/>
    </row>
    <row r="102" spans="3:10" x14ac:dyDescent="0.25">
      <c r="C102" s="4" t="s">
        <v>18</v>
      </c>
      <c r="D102" s="1">
        <v>90</v>
      </c>
      <c r="E102" s="29">
        <v>4.197659548278196E-6</v>
      </c>
      <c r="F102" s="29"/>
      <c r="G102" s="29" t="s">
        <v>293</v>
      </c>
      <c r="H102" s="13" t="s">
        <v>108</v>
      </c>
      <c r="I102" s="28">
        <v>108</v>
      </c>
      <c r="J102" s="34"/>
    </row>
    <row r="103" spans="3:10" x14ac:dyDescent="0.25">
      <c r="C103" s="4" t="s">
        <v>18</v>
      </c>
      <c r="D103" s="1">
        <v>91</v>
      </c>
      <c r="E103" s="29">
        <v>3.614651277684002E-6</v>
      </c>
      <c r="F103" s="29"/>
      <c r="G103" s="29" t="s">
        <v>293</v>
      </c>
      <c r="H103" s="13" t="s">
        <v>109</v>
      </c>
      <c r="I103" s="28">
        <v>93</v>
      </c>
      <c r="J103" s="34"/>
    </row>
    <row r="104" spans="3:10" x14ac:dyDescent="0.25">
      <c r="C104" s="4" t="s">
        <v>18</v>
      </c>
      <c r="D104" s="1">
        <v>92</v>
      </c>
      <c r="E104" s="29">
        <v>3.2259790972878726E-6</v>
      </c>
      <c r="F104" s="29"/>
      <c r="G104" s="29" t="s">
        <v>293</v>
      </c>
      <c r="H104" s="13" t="s">
        <v>110</v>
      </c>
      <c r="I104" s="28">
        <v>83</v>
      </c>
      <c r="J104" s="34"/>
    </row>
    <row r="105" spans="3:10" x14ac:dyDescent="0.25">
      <c r="C105" s="4" t="s">
        <v>18</v>
      </c>
      <c r="D105" s="1">
        <v>93</v>
      </c>
      <c r="E105" s="29">
        <v>2.9927757890501953E-6</v>
      </c>
      <c r="F105" s="29"/>
      <c r="G105" s="29" t="s">
        <v>293</v>
      </c>
      <c r="H105" s="13" t="s">
        <v>111</v>
      </c>
      <c r="I105" s="28">
        <v>77</v>
      </c>
      <c r="J105" s="34"/>
    </row>
    <row r="106" spans="3:10" x14ac:dyDescent="0.25">
      <c r="C106" s="4" t="s">
        <v>18</v>
      </c>
      <c r="D106" s="1">
        <v>94</v>
      </c>
      <c r="E106" s="29">
        <v>2.4097675184560014E-6</v>
      </c>
      <c r="F106" s="29"/>
      <c r="G106" s="29" t="s">
        <v>293</v>
      </c>
      <c r="H106" s="13" t="s">
        <v>112</v>
      </c>
      <c r="I106" s="28">
        <v>62</v>
      </c>
      <c r="J106" s="34"/>
    </row>
    <row r="107" spans="3:10" x14ac:dyDescent="0.25">
      <c r="C107" s="4" t="s">
        <v>18</v>
      </c>
      <c r="D107" s="1">
        <v>95</v>
      </c>
      <c r="E107" s="29">
        <v>2.2542986462975497E-6</v>
      </c>
      <c r="F107" s="29"/>
      <c r="G107" s="29" t="s">
        <v>293</v>
      </c>
      <c r="H107" s="13" t="s">
        <v>113</v>
      </c>
      <c r="I107" s="28">
        <v>58</v>
      </c>
      <c r="J107" s="34"/>
    </row>
    <row r="108" spans="3:10" x14ac:dyDescent="0.25">
      <c r="C108" s="4" t="s">
        <v>18</v>
      </c>
      <c r="D108" s="1">
        <v>96</v>
      </c>
      <c r="E108" s="29">
        <v>1.0882821051091618E-6</v>
      </c>
      <c r="F108" s="29"/>
      <c r="G108" s="29" t="s">
        <v>293</v>
      </c>
      <c r="H108" s="13" t="s">
        <v>114</v>
      </c>
      <c r="I108" s="28">
        <v>28</v>
      </c>
      <c r="J108" s="34"/>
    </row>
    <row r="109" spans="3:10" x14ac:dyDescent="0.25">
      <c r="C109" s="4" t="s">
        <v>18</v>
      </c>
      <c r="D109" s="1">
        <v>97</v>
      </c>
      <c r="E109" s="29">
        <v>1.049414887069549E-6</v>
      </c>
      <c r="F109" s="29"/>
      <c r="G109" s="29" t="s">
        <v>293</v>
      </c>
      <c r="H109" s="13" t="s">
        <v>115</v>
      </c>
      <c r="I109" s="28">
        <v>27</v>
      </c>
      <c r="J109" s="34"/>
    </row>
    <row r="110" spans="3:10" x14ac:dyDescent="0.25">
      <c r="C110" s="4" t="s">
        <v>18</v>
      </c>
      <c r="D110" s="1">
        <v>98</v>
      </c>
      <c r="E110" s="29">
        <v>8.5507879687148438E-7</v>
      </c>
      <c r="F110" s="29"/>
      <c r="G110" s="29" t="s">
        <v>293</v>
      </c>
      <c r="H110" s="13" t="s">
        <v>116</v>
      </c>
      <c r="I110" s="28">
        <v>22</v>
      </c>
      <c r="J110" s="34"/>
    </row>
    <row r="111" spans="3:10" x14ac:dyDescent="0.25">
      <c r="C111" s="4" t="s">
        <v>18</v>
      </c>
      <c r="D111" s="1">
        <v>99</v>
      </c>
      <c r="E111" s="29">
        <v>5.0527383451496798E-7</v>
      </c>
      <c r="F111" s="29" t="s">
        <v>18</v>
      </c>
      <c r="G111" s="29" t="s">
        <v>293</v>
      </c>
      <c r="H111" s="13" t="s">
        <v>117</v>
      </c>
      <c r="I111" s="28">
        <v>13</v>
      </c>
      <c r="J111" s="34"/>
    </row>
    <row r="112" spans="3:10" x14ac:dyDescent="0.25">
      <c r="C112" s="4" t="s">
        <v>18</v>
      </c>
      <c r="D112" s="1">
        <v>100</v>
      </c>
      <c r="E112" s="29">
        <v>0</v>
      </c>
      <c r="F112" s="29"/>
      <c r="G112" s="29" t="s">
        <v>293</v>
      </c>
      <c r="H112" s="13" t="s">
        <v>118</v>
      </c>
      <c r="I112" s="28">
        <v>0</v>
      </c>
      <c r="J112" s="34"/>
    </row>
    <row r="113" spans="3:10" x14ac:dyDescent="0.25">
      <c r="C113" s="4" t="s">
        <v>18</v>
      </c>
      <c r="D113" s="1">
        <v>100</v>
      </c>
      <c r="E113" s="29">
        <v>0</v>
      </c>
      <c r="F113" s="29"/>
      <c r="G113" s="29" t="s">
        <v>293</v>
      </c>
      <c r="H113" s="13" t="s">
        <v>119</v>
      </c>
      <c r="I113" s="28">
        <v>0</v>
      </c>
      <c r="J113" s="34"/>
    </row>
    <row r="114" spans="3:10" x14ac:dyDescent="0.25">
      <c r="C114" s="4" t="s">
        <v>18</v>
      </c>
      <c r="D114" s="1">
        <v>100</v>
      </c>
      <c r="E114" s="29">
        <v>0</v>
      </c>
      <c r="F114" s="29"/>
      <c r="G114" s="29" t="s">
        <v>293</v>
      </c>
      <c r="H114" s="13" t="s">
        <v>120</v>
      </c>
      <c r="I114" s="28">
        <v>0</v>
      </c>
      <c r="J114" s="34"/>
    </row>
    <row r="115" spans="3:10" x14ac:dyDescent="0.25">
      <c r="C115" s="4" t="s">
        <v>18</v>
      </c>
      <c r="D115" s="1">
        <v>100</v>
      </c>
      <c r="E115" s="29">
        <v>0</v>
      </c>
      <c r="F115" s="29"/>
      <c r="G115" s="29" t="s">
        <v>293</v>
      </c>
      <c r="H115" s="13" t="s">
        <v>121</v>
      </c>
      <c r="I115" s="28">
        <v>0</v>
      </c>
      <c r="J115" s="34"/>
    </row>
    <row r="116" spans="3:10" x14ac:dyDescent="0.25">
      <c r="C116" s="4" t="s">
        <v>18</v>
      </c>
      <c r="D116" s="1">
        <v>100</v>
      </c>
      <c r="E116" s="29">
        <v>0</v>
      </c>
      <c r="F116" s="29"/>
      <c r="G116" s="29" t="s">
        <v>293</v>
      </c>
      <c r="H116" s="13" t="s">
        <v>122</v>
      </c>
      <c r="I116" s="28">
        <v>0</v>
      </c>
      <c r="J116" s="34"/>
    </row>
    <row r="117" spans="3:10" x14ac:dyDescent="0.25">
      <c r="C117" s="4" t="s">
        <v>18</v>
      </c>
      <c r="D117" s="1">
        <v>100</v>
      </c>
      <c r="E117" s="29">
        <v>0</v>
      </c>
      <c r="F117" s="29"/>
      <c r="G117" s="29" t="s">
        <v>293</v>
      </c>
      <c r="H117" s="13" t="s">
        <v>123</v>
      </c>
      <c r="I117" s="28">
        <v>0</v>
      </c>
      <c r="J117" s="34"/>
    </row>
    <row r="118" spans="3:10" x14ac:dyDescent="0.25">
      <c r="J118" s="34"/>
    </row>
    <row r="119" spans="3:10" x14ac:dyDescent="0.25">
      <c r="J119" s="34"/>
    </row>
    <row r="120" spans="3:10" x14ac:dyDescent="0.25">
      <c r="J120" s="34"/>
    </row>
    <row r="121" spans="3:10" x14ac:dyDescent="0.25">
      <c r="J121" s="34"/>
    </row>
    <row r="122" spans="3:10" x14ac:dyDescent="0.25">
      <c r="J122" s="34"/>
    </row>
    <row r="123" spans="3:10" x14ac:dyDescent="0.25">
      <c r="J123" s="34"/>
    </row>
    <row r="124" spans="3:10" x14ac:dyDescent="0.25">
      <c r="J124" s="34"/>
    </row>
    <row r="125" spans="3:10" x14ac:dyDescent="0.25">
      <c r="J125" s="34"/>
    </row>
    <row r="126" spans="3:10" x14ac:dyDescent="0.25">
      <c r="J126" s="34"/>
    </row>
    <row r="127" spans="3:10" x14ac:dyDescent="0.25">
      <c r="J127" s="34"/>
    </row>
    <row r="128" spans="3:10" x14ac:dyDescent="0.25">
      <c r="J128" s="34"/>
    </row>
    <row r="129" spans="10:10" x14ac:dyDescent="0.25">
      <c r="J129" s="34"/>
    </row>
    <row r="130" spans="10:10" x14ac:dyDescent="0.25">
      <c r="J130" s="34"/>
    </row>
    <row r="131" spans="10:10" x14ac:dyDescent="0.25">
      <c r="J131" s="34"/>
    </row>
    <row r="132" spans="10:10" x14ac:dyDescent="0.25">
      <c r="J132" s="34"/>
    </row>
    <row r="133" spans="10:10" x14ac:dyDescent="0.25">
      <c r="J133" s="34"/>
    </row>
    <row r="134" spans="10:10" x14ac:dyDescent="0.25">
      <c r="J134" s="34"/>
    </row>
    <row r="135" spans="10:10" x14ac:dyDescent="0.25">
      <c r="J135" s="34"/>
    </row>
    <row r="136" spans="10:10" x14ac:dyDescent="0.25">
      <c r="J136" s="34"/>
    </row>
    <row r="137" spans="10:10" x14ac:dyDescent="0.25">
      <c r="J137" s="34"/>
    </row>
    <row r="138" spans="10:10" x14ac:dyDescent="0.25">
      <c r="J138" s="34"/>
    </row>
    <row r="139" spans="10:10" x14ac:dyDescent="0.25">
      <c r="J139" s="34"/>
    </row>
    <row r="140" spans="10:10" x14ac:dyDescent="0.25">
      <c r="J140" s="34"/>
    </row>
    <row r="141" spans="10:10" x14ac:dyDescent="0.25">
      <c r="J141" s="34"/>
    </row>
    <row r="142" spans="10:10" x14ac:dyDescent="0.25">
      <c r="J142" s="34"/>
    </row>
    <row r="143" spans="10:10" x14ac:dyDescent="0.25">
      <c r="J143" s="34"/>
    </row>
    <row r="144" spans="10:10" x14ac:dyDescent="0.25">
      <c r="J144" s="34"/>
    </row>
    <row r="145" spans="10:10" x14ac:dyDescent="0.25">
      <c r="J145" s="34"/>
    </row>
    <row r="146" spans="10:10" x14ac:dyDescent="0.25">
      <c r="J146" s="34"/>
    </row>
    <row r="147" spans="10:10" x14ac:dyDescent="0.25">
      <c r="J147" s="34"/>
    </row>
    <row r="148" spans="10:10" x14ac:dyDescent="0.25">
      <c r="J148" s="34"/>
    </row>
    <row r="149" spans="10:10" x14ac:dyDescent="0.25">
      <c r="J149" s="34"/>
    </row>
    <row r="150" spans="10:10" x14ac:dyDescent="0.25">
      <c r="J150" s="34"/>
    </row>
    <row r="151" spans="10:10" x14ac:dyDescent="0.25">
      <c r="J151" s="34"/>
    </row>
    <row r="152" spans="10:10" x14ac:dyDescent="0.25">
      <c r="J152" s="34"/>
    </row>
    <row r="153" spans="10:10" x14ac:dyDescent="0.25">
      <c r="J153" s="34"/>
    </row>
    <row r="154" spans="10:10" x14ac:dyDescent="0.25">
      <c r="J154" s="34"/>
    </row>
    <row r="155" spans="10:10" x14ac:dyDescent="0.25">
      <c r="J155" s="34"/>
    </row>
    <row r="156" spans="10:10" x14ac:dyDescent="0.25">
      <c r="J156" s="34"/>
    </row>
    <row r="157" spans="10:10" x14ac:dyDescent="0.25">
      <c r="J157" s="34"/>
    </row>
    <row r="158" spans="10:10" x14ac:dyDescent="0.25">
      <c r="J158" s="34"/>
    </row>
    <row r="159" spans="10:10" x14ac:dyDescent="0.25">
      <c r="J159" s="34"/>
    </row>
    <row r="160" spans="10:10" x14ac:dyDescent="0.25">
      <c r="J160" s="34"/>
    </row>
    <row r="161" spans="10:10" x14ac:dyDescent="0.25">
      <c r="J161" s="34"/>
    </row>
    <row r="162" spans="10:10" x14ac:dyDescent="0.25">
      <c r="J162" s="34"/>
    </row>
    <row r="163" spans="10:10" x14ac:dyDescent="0.25">
      <c r="J163" s="34"/>
    </row>
    <row r="164" spans="10:10" x14ac:dyDescent="0.25">
      <c r="J164" s="34"/>
    </row>
    <row r="165" spans="10:10" x14ac:dyDescent="0.25">
      <c r="J165" s="34"/>
    </row>
    <row r="166" spans="10:10" x14ac:dyDescent="0.25">
      <c r="J166" s="34"/>
    </row>
    <row r="167" spans="10:10" x14ac:dyDescent="0.25">
      <c r="J167" s="34"/>
    </row>
    <row r="168" spans="10:10" x14ac:dyDescent="0.25">
      <c r="J168" s="34"/>
    </row>
    <row r="169" spans="10:10" x14ac:dyDescent="0.25">
      <c r="J169" s="34"/>
    </row>
    <row r="170" spans="10:10" x14ac:dyDescent="0.25">
      <c r="J170" s="34"/>
    </row>
    <row r="171" spans="10:10" x14ac:dyDescent="0.25">
      <c r="J171" s="34"/>
    </row>
    <row r="172" spans="10:10" x14ac:dyDescent="0.25">
      <c r="J172" s="34"/>
    </row>
    <row r="173" spans="10:10" x14ac:dyDescent="0.25">
      <c r="J173" s="34"/>
    </row>
    <row r="174" spans="10:10" x14ac:dyDescent="0.25">
      <c r="J174" s="34"/>
    </row>
    <row r="175" spans="10:10" x14ac:dyDescent="0.25">
      <c r="J175" s="34"/>
    </row>
    <row r="176" spans="10:10" x14ac:dyDescent="0.25">
      <c r="J176" s="34"/>
    </row>
    <row r="177" spans="10:10" x14ac:dyDescent="0.25">
      <c r="J177" s="34"/>
    </row>
    <row r="178" spans="10:10" x14ac:dyDescent="0.25">
      <c r="J178" s="34"/>
    </row>
    <row r="179" spans="10:10" x14ac:dyDescent="0.25">
      <c r="J179" s="34"/>
    </row>
    <row r="180" spans="10:10" x14ac:dyDescent="0.25">
      <c r="J180" s="34"/>
    </row>
    <row r="181" spans="10:10" x14ac:dyDescent="0.25">
      <c r="J181" s="34"/>
    </row>
    <row r="182" spans="10:10" x14ac:dyDescent="0.25">
      <c r="J182" s="34"/>
    </row>
    <row r="183" spans="10:10" x14ac:dyDescent="0.25">
      <c r="J183" s="34"/>
    </row>
    <row r="184" spans="10:10" x14ac:dyDescent="0.25">
      <c r="J184" s="34"/>
    </row>
    <row r="185" spans="10:10" x14ac:dyDescent="0.25">
      <c r="J185" s="34"/>
    </row>
    <row r="186" spans="10:10" x14ac:dyDescent="0.25">
      <c r="J186" s="34"/>
    </row>
    <row r="187" spans="10:10" x14ac:dyDescent="0.25">
      <c r="J187" s="34"/>
    </row>
    <row r="188" spans="10:10" x14ac:dyDescent="0.25">
      <c r="J188" s="34"/>
    </row>
    <row r="189" spans="10:10" x14ac:dyDescent="0.25">
      <c r="J189" s="34"/>
    </row>
    <row r="190" spans="10:10" x14ac:dyDescent="0.25">
      <c r="J190" s="34"/>
    </row>
    <row r="191" spans="10:10" x14ac:dyDescent="0.25">
      <c r="J191" s="34"/>
    </row>
    <row r="192" spans="10:10" x14ac:dyDescent="0.25">
      <c r="J192" s="34"/>
    </row>
    <row r="193" spans="10:10" x14ac:dyDescent="0.25">
      <c r="J193" s="34"/>
    </row>
    <row r="194" spans="10:10" x14ac:dyDescent="0.25">
      <c r="J194" s="34"/>
    </row>
    <row r="195" spans="10:10" x14ac:dyDescent="0.25">
      <c r="J195" s="34"/>
    </row>
    <row r="196" spans="10:10" x14ac:dyDescent="0.25">
      <c r="J196" s="34"/>
    </row>
    <row r="197" spans="10:10" x14ac:dyDescent="0.25">
      <c r="J197" s="34"/>
    </row>
    <row r="198" spans="10:10" x14ac:dyDescent="0.25">
      <c r="J198" s="34"/>
    </row>
    <row r="199" spans="10:10" x14ac:dyDescent="0.25">
      <c r="J199" s="34"/>
    </row>
    <row r="200" spans="10:10" x14ac:dyDescent="0.25">
      <c r="J200" s="34"/>
    </row>
    <row r="201" spans="10:10" x14ac:dyDescent="0.25">
      <c r="J201" s="34"/>
    </row>
    <row r="202" spans="10:10" x14ac:dyDescent="0.25">
      <c r="J202" s="34"/>
    </row>
    <row r="203" spans="10:10" x14ac:dyDescent="0.25">
      <c r="J203" s="34"/>
    </row>
    <row r="204" spans="10:10" x14ac:dyDescent="0.25">
      <c r="J204" s="34"/>
    </row>
    <row r="205" spans="10:10" x14ac:dyDescent="0.25">
      <c r="J205" s="34"/>
    </row>
    <row r="206" spans="10:10" x14ac:dyDescent="0.25">
      <c r="J206" s="34"/>
    </row>
    <row r="207" spans="10:10" x14ac:dyDescent="0.25">
      <c r="J207" s="34"/>
    </row>
    <row r="208" spans="10:10" x14ac:dyDescent="0.25">
      <c r="J208" s="34"/>
    </row>
    <row r="209" spans="10:10" x14ac:dyDescent="0.25">
      <c r="J209" s="34"/>
    </row>
    <row r="210" spans="10:10" x14ac:dyDescent="0.25">
      <c r="J210" s="34"/>
    </row>
    <row r="211" spans="10:10" x14ac:dyDescent="0.25">
      <c r="J211" s="34"/>
    </row>
    <row r="212" spans="10:10" x14ac:dyDescent="0.25">
      <c r="J212" s="34"/>
    </row>
    <row r="213" spans="10:10" x14ac:dyDescent="0.25">
      <c r="J213" s="34"/>
    </row>
    <row r="214" spans="10:10" x14ac:dyDescent="0.25">
      <c r="J214" s="34"/>
    </row>
    <row r="215" spans="10:10" x14ac:dyDescent="0.25">
      <c r="J215" s="34"/>
    </row>
    <row r="216" spans="10:10" x14ac:dyDescent="0.25">
      <c r="J216" s="34"/>
    </row>
    <row r="217" spans="10:10" x14ac:dyDescent="0.25">
      <c r="J217" s="34"/>
    </row>
    <row r="218" spans="10:10" x14ac:dyDescent="0.25">
      <c r="J218" s="34"/>
    </row>
    <row r="219" spans="10:10" x14ac:dyDescent="0.25">
      <c r="J219" s="34"/>
    </row>
    <row r="220" spans="10:10" x14ac:dyDescent="0.25">
      <c r="J220" s="34"/>
    </row>
    <row r="221" spans="10:10" x14ac:dyDescent="0.25">
      <c r="J221" s="34"/>
    </row>
    <row r="222" spans="10:10" x14ac:dyDescent="0.25">
      <c r="J222" s="34"/>
    </row>
    <row r="223" spans="10:10" x14ac:dyDescent="0.25">
      <c r="J223" s="34"/>
    </row>
    <row r="224" spans="10:10" x14ac:dyDescent="0.25">
      <c r="J224" s="34"/>
    </row>
    <row r="225" spans="10:10" x14ac:dyDescent="0.25">
      <c r="J225" s="34"/>
    </row>
    <row r="226" spans="10:10" x14ac:dyDescent="0.25">
      <c r="J226" s="34"/>
    </row>
    <row r="227" spans="10:10" x14ac:dyDescent="0.25">
      <c r="J227" s="34"/>
    </row>
    <row r="228" spans="10:10" x14ac:dyDescent="0.25">
      <c r="J228" s="34"/>
    </row>
    <row r="229" spans="10:10" x14ac:dyDescent="0.25">
      <c r="J229" s="34"/>
    </row>
    <row r="230" spans="10:10" x14ac:dyDescent="0.25">
      <c r="J230" s="34"/>
    </row>
    <row r="231" spans="10:10" x14ac:dyDescent="0.25">
      <c r="J231" s="34"/>
    </row>
    <row r="232" spans="10:10" x14ac:dyDescent="0.25">
      <c r="J232" s="34"/>
    </row>
    <row r="233" spans="10:10" x14ac:dyDescent="0.25">
      <c r="J233" s="34"/>
    </row>
    <row r="234" spans="10:10" x14ac:dyDescent="0.25">
      <c r="J234" s="34"/>
    </row>
    <row r="235" spans="10:10" x14ac:dyDescent="0.25">
      <c r="J235" s="34"/>
    </row>
    <row r="236" spans="10:10" x14ac:dyDescent="0.25">
      <c r="J236" s="34"/>
    </row>
    <row r="237" spans="10:10" x14ac:dyDescent="0.25">
      <c r="J237" s="34"/>
    </row>
    <row r="238" spans="10:10" x14ac:dyDescent="0.25">
      <c r="J238" s="34"/>
    </row>
    <row r="239" spans="10:10" x14ac:dyDescent="0.25">
      <c r="J239" s="34"/>
    </row>
    <row r="240" spans="10:10" x14ac:dyDescent="0.25">
      <c r="J240" s="34"/>
    </row>
    <row r="241" spans="10:10" x14ac:dyDescent="0.25">
      <c r="J241" s="34"/>
    </row>
    <row r="242" spans="10:10" x14ac:dyDescent="0.25">
      <c r="J242" s="34"/>
    </row>
    <row r="243" spans="10:10" x14ac:dyDescent="0.25">
      <c r="J243" s="34"/>
    </row>
    <row r="244" spans="10:10" x14ac:dyDescent="0.25">
      <c r="J244" s="34"/>
    </row>
    <row r="245" spans="10:10" x14ac:dyDescent="0.25">
      <c r="J245" s="34"/>
    </row>
    <row r="246" spans="10:10" x14ac:dyDescent="0.25">
      <c r="J246" s="34"/>
    </row>
    <row r="247" spans="10:10" x14ac:dyDescent="0.25">
      <c r="J247" s="34"/>
    </row>
    <row r="248" spans="10:10" x14ac:dyDescent="0.25">
      <c r="J248" s="34"/>
    </row>
    <row r="249" spans="10:10" x14ac:dyDescent="0.25">
      <c r="J249" s="34"/>
    </row>
    <row r="250" spans="10:10" x14ac:dyDescent="0.25">
      <c r="J250" s="34"/>
    </row>
    <row r="251" spans="10:10" x14ac:dyDescent="0.25">
      <c r="J251" s="34"/>
    </row>
    <row r="252" spans="10:10" x14ac:dyDescent="0.25">
      <c r="J252" s="34"/>
    </row>
    <row r="253" spans="10:10" x14ac:dyDescent="0.25">
      <c r="J253" s="34"/>
    </row>
    <row r="254" spans="10:10" x14ac:dyDescent="0.25">
      <c r="J254" s="34"/>
    </row>
    <row r="255" spans="10:10" x14ac:dyDescent="0.25">
      <c r="J255" s="34"/>
    </row>
    <row r="256" spans="10:10" x14ac:dyDescent="0.25">
      <c r="J256" s="34"/>
    </row>
    <row r="257" spans="10:10" x14ac:dyDescent="0.25">
      <c r="J257" s="34"/>
    </row>
    <row r="258" spans="10:10" x14ac:dyDescent="0.25">
      <c r="J258" s="34"/>
    </row>
    <row r="259" spans="10:10" x14ac:dyDescent="0.25">
      <c r="J259" s="34"/>
    </row>
    <row r="260" spans="10:10" x14ac:dyDescent="0.25">
      <c r="J260" s="34"/>
    </row>
    <row r="261" spans="10:10" x14ac:dyDescent="0.25">
      <c r="J261" s="34"/>
    </row>
    <row r="262" spans="10:10" x14ac:dyDescent="0.25">
      <c r="J262" s="34"/>
    </row>
    <row r="263" spans="10:10" x14ac:dyDescent="0.25">
      <c r="J263" s="34"/>
    </row>
    <row r="264" spans="10:10" x14ac:dyDescent="0.25">
      <c r="J264" s="34"/>
    </row>
    <row r="265" spans="10:10" x14ac:dyDescent="0.25">
      <c r="J265" s="34"/>
    </row>
    <row r="266" spans="10:10" x14ac:dyDescent="0.25">
      <c r="J266" s="34"/>
    </row>
    <row r="267" spans="10:10" x14ac:dyDescent="0.25">
      <c r="J267" s="34"/>
    </row>
    <row r="268" spans="10:10" x14ac:dyDescent="0.25">
      <c r="J268" s="34"/>
    </row>
    <row r="269" spans="10:10" x14ac:dyDescent="0.25">
      <c r="J269" s="34"/>
    </row>
    <row r="270" spans="10:10" x14ac:dyDescent="0.25">
      <c r="J270" s="34"/>
    </row>
    <row r="271" spans="10:10" x14ac:dyDescent="0.25">
      <c r="J271" s="34"/>
    </row>
    <row r="272" spans="10:10" x14ac:dyDescent="0.25">
      <c r="J272" s="34"/>
    </row>
    <row r="273" spans="10:10" x14ac:dyDescent="0.25">
      <c r="J273" s="34"/>
    </row>
    <row r="274" spans="10:10" x14ac:dyDescent="0.25">
      <c r="J274" s="34"/>
    </row>
    <row r="275" spans="10:10" x14ac:dyDescent="0.25">
      <c r="J275" s="34"/>
    </row>
    <row r="276" spans="10:10" x14ac:dyDescent="0.25">
      <c r="J276" s="3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276"/>
  <sheetViews>
    <sheetView showGridLines="0" zoomScale="75" zoomScaleNormal="75" workbookViewId="0"/>
  </sheetViews>
  <sheetFormatPr defaultRowHeight="15" x14ac:dyDescent="0.25"/>
  <cols>
    <col min="2" max="2" width="37.5703125" customWidth="1"/>
    <col min="3" max="3" width="9.7109375" style="1" customWidth="1"/>
    <col min="4" max="4" width="12.85546875" style="1" customWidth="1"/>
    <col min="5" max="5" width="16.5703125" style="37" customWidth="1"/>
    <col min="6" max="6" width="18.28515625" style="37" customWidth="1"/>
    <col min="7" max="7" width="15.28515625" style="37" customWidth="1"/>
    <col min="8" max="8" width="32.7109375" style="38" customWidth="1"/>
    <col min="9" max="9" width="21.7109375" style="38" customWidth="1"/>
    <col min="10" max="10" width="49.28515625" style="43" customWidth="1"/>
    <col min="11" max="11" width="25.7109375" customWidth="1"/>
    <col min="12" max="12" width="25.7109375" style="1" customWidth="1"/>
    <col min="13" max="20" width="25.7109375" customWidth="1"/>
  </cols>
  <sheetData>
    <row r="1" spans="1:13" ht="75.75" customHeight="1" x14ac:dyDescent="0.25">
      <c r="A1" s="42" t="s">
        <v>295</v>
      </c>
      <c r="B1" s="42"/>
      <c r="C1" s="42"/>
      <c r="D1" s="42"/>
    </row>
    <row r="2" spans="1:13" ht="19.5" x14ac:dyDescent="0.3">
      <c r="C2" s="12" t="s">
        <v>124</v>
      </c>
      <c r="L2"/>
    </row>
    <row r="3" spans="1:13" x14ac:dyDescent="0.25">
      <c r="L3"/>
    </row>
    <row r="4" spans="1:13" ht="15.75" thickBot="1" x14ac:dyDescent="0.3">
      <c r="C4" s="5" t="s">
        <v>1</v>
      </c>
      <c r="D4" s="5"/>
      <c r="E4" s="39"/>
      <c r="F4" s="40" t="s">
        <v>125</v>
      </c>
      <c r="G4" s="40" t="s">
        <v>126</v>
      </c>
      <c r="H4" s="40" t="s">
        <v>3</v>
      </c>
      <c r="I4" s="40" t="s">
        <v>4</v>
      </c>
      <c r="J4" s="40" t="s">
        <v>126</v>
      </c>
    </row>
    <row r="5" spans="1:13" ht="20.25" thickTop="1" x14ac:dyDescent="0.3">
      <c r="B5" s="11"/>
      <c r="C5" s="10" t="s">
        <v>5</v>
      </c>
      <c r="E5" s="30">
        <v>276995141</v>
      </c>
      <c r="F5" s="29">
        <f>E5/$I$7</f>
        <v>0.84955820710765073</v>
      </c>
      <c r="G5" s="19">
        <f>(I14+I15+I17+I25+I28+I18)/E5</f>
        <v>0.37080904245897944</v>
      </c>
      <c r="H5" s="17" t="s">
        <v>6</v>
      </c>
      <c r="I5" s="18">
        <v>317422966</v>
      </c>
      <c r="J5" s="19">
        <v>0.32358182614927744</v>
      </c>
    </row>
    <row r="6" spans="1:13" x14ac:dyDescent="0.25">
      <c r="C6" s="3" t="s">
        <v>7</v>
      </c>
      <c r="E6" s="30">
        <v>105644509</v>
      </c>
      <c r="F6" s="29">
        <f>E6/$I$7</f>
        <v>0.32401709045433424</v>
      </c>
      <c r="G6" s="19">
        <f>(I15+I17)/E6</f>
        <v>0.41279713837280457</v>
      </c>
      <c r="H6" s="20" t="s">
        <v>8</v>
      </c>
      <c r="I6" s="21">
        <v>8623135</v>
      </c>
      <c r="J6" s="22"/>
      <c r="K6" s="3"/>
      <c r="L6" s="2"/>
      <c r="M6" s="9"/>
    </row>
    <row r="7" spans="1:13" x14ac:dyDescent="0.25">
      <c r="C7" s="3" t="s">
        <v>9</v>
      </c>
      <c r="E7" s="30">
        <v>155905418</v>
      </c>
      <c r="F7" s="29">
        <f>E7/$I$7</f>
        <v>0.47816985856242455</v>
      </c>
      <c r="G7" s="19">
        <f>(I14+I15+I17+I25+I28)/E7</f>
        <v>0.54032289628318109</v>
      </c>
      <c r="H7" s="23" t="s">
        <v>10</v>
      </c>
      <c r="I7" s="18">
        <v>326046101</v>
      </c>
      <c r="J7" s="24"/>
      <c r="K7" s="3"/>
      <c r="L7" s="8"/>
    </row>
    <row r="8" spans="1:13" x14ac:dyDescent="0.25">
      <c r="C8" t="s">
        <v>7</v>
      </c>
      <c r="D8"/>
      <c r="E8" s="29"/>
      <c r="F8" s="29"/>
      <c r="G8" s="29"/>
      <c r="H8" s="13"/>
      <c r="I8" s="13"/>
      <c r="J8" s="14"/>
    </row>
    <row r="9" spans="1:13" x14ac:dyDescent="0.25">
      <c r="C9" t="s">
        <v>11</v>
      </c>
      <c r="D9"/>
      <c r="E9" s="13"/>
      <c r="F9" s="29"/>
      <c r="G9" s="29"/>
      <c r="H9" s="13"/>
      <c r="I9" s="13"/>
      <c r="J9" s="14"/>
      <c r="L9"/>
    </row>
    <row r="10" spans="1:13" x14ac:dyDescent="0.25">
      <c r="E10" s="29"/>
      <c r="F10" s="29"/>
      <c r="G10" s="29"/>
      <c r="H10" s="13"/>
      <c r="I10" s="13"/>
      <c r="J10" s="14"/>
      <c r="L10"/>
    </row>
    <row r="11" spans="1:13" x14ac:dyDescent="0.25">
      <c r="E11" s="29"/>
      <c r="F11" s="29"/>
      <c r="G11" s="29"/>
      <c r="H11" s="13"/>
      <c r="I11" s="25">
        <v>2016</v>
      </c>
      <c r="J11" s="26"/>
    </row>
    <row r="12" spans="1:13" ht="15.75" thickBot="1" x14ac:dyDescent="0.3">
      <c r="C12" s="7" t="s">
        <v>12</v>
      </c>
      <c r="D12" s="6" t="s">
        <v>13</v>
      </c>
      <c r="E12" s="31" t="s">
        <v>14</v>
      </c>
      <c r="F12" s="31" t="s">
        <v>15</v>
      </c>
      <c r="G12" s="31" t="s">
        <v>127</v>
      </c>
      <c r="H12" s="15" t="s">
        <v>17</v>
      </c>
      <c r="I12" s="16" t="s">
        <v>4</v>
      </c>
      <c r="J12" s="27"/>
    </row>
    <row r="13" spans="1:13" ht="15.75" thickTop="1" x14ac:dyDescent="0.25">
      <c r="C13" s="4" t="s">
        <v>18</v>
      </c>
      <c r="D13" s="1">
        <v>1</v>
      </c>
      <c r="E13" s="29">
        <v>0.18838310836021865</v>
      </c>
      <c r="F13" s="29"/>
      <c r="G13" s="29" t="s">
        <v>18</v>
      </c>
      <c r="H13" s="13" t="s">
        <v>128</v>
      </c>
      <c r="I13" s="28">
        <v>59797125</v>
      </c>
      <c r="J13" s="24" t="s">
        <v>7</v>
      </c>
      <c r="K13" s="3"/>
      <c r="L13" s="2"/>
    </row>
    <row r="14" spans="1:13" x14ac:dyDescent="0.25">
      <c r="C14" s="4" t="s">
        <v>18</v>
      </c>
      <c r="D14" s="1">
        <v>2</v>
      </c>
      <c r="E14" s="29">
        <v>0.10181408550003909</v>
      </c>
      <c r="F14" s="29" t="s">
        <v>18</v>
      </c>
      <c r="G14" s="29" t="s">
        <v>18</v>
      </c>
      <c r="H14" s="13" t="s">
        <v>20</v>
      </c>
      <c r="I14" s="28">
        <v>32318129</v>
      </c>
      <c r="J14" s="24" t="s">
        <v>11</v>
      </c>
      <c r="K14" s="3"/>
      <c r="L14" s="2"/>
    </row>
    <row r="15" spans="1:13" x14ac:dyDescent="0.25">
      <c r="C15" s="4" t="s">
        <v>18</v>
      </c>
      <c r="D15" s="1">
        <v>3</v>
      </c>
      <c r="E15" s="29">
        <v>7.8123194148466246E-2</v>
      </c>
      <c r="F15" s="29" t="s">
        <v>18</v>
      </c>
      <c r="G15" s="29" t="s">
        <v>18</v>
      </c>
      <c r="H15" s="13" t="s">
        <v>86</v>
      </c>
      <c r="I15" s="28">
        <v>24798096</v>
      </c>
      <c r="J15" s="24" t="s">
        <v>7</v>
      </c>
      <c r="K15" s="3"/>
      <c r="L15" s="2"/>
    </row>
    <row r="16" spans="1:13" x14ac:dyDescent="0.25">
      <c r="C16" s="4" t="s">
        <v>18</v>
      </c>
      <c r="D16" s="1">
        <v>4</v>
      </c>
      <c r="E16" s="29">
        <v>6.9607455561359735E-2</v>
      </c>
      <c r="F16" s="29"/>
      <c r="G16" s="29" t="s">
        <v>18</v>
      </c>
      <c r="H16" s="13" t="s">
        <v>23</v>
      </c>
      <c r="I16" s="28">
        <v>22095005</v>
      </c>
      <c r="J16" s="24"/>
      <c r="K16" s="3"/>
      <c r="L16" s="2"/>
    </row>
    <row r="17" spans="3:12" x14ac:dyDescent="0.25">
      <c r="C17" s="4" t="s">
        <v>18</v>
      </c>
      <c r="D17" s="1">
        <v>5</v>
      </c>
      <c r="E17" s="29">
        <v>5.9263686043435182E-2</v>
      </c>
      <c r="F17" s="29" t="s">
        <v>18</v>
      </c>
      <c r="G17" s="29" t="s">
        <v>18</v>
      </c>
      <c r="H17" s="13" t="s">
        <v>117</v>
      </c>
      <c r="I17" s="28">
        <v>18811655</v>
      </c>
      <c r="J17" s="24" t="s">
        <v>7</v>
      </c>
      <c r="K17" s="3"/>
      <c r="L17" s="2"/>
    </row>
    <row r="18" spans="3:12" x14ac:dyDescent="0.25">
      <c r="C18" s="4" t="s">
        <v>18</v>
      </c>
      <c r="D18" s="1">
        <v>6</v>
      </c>
      <c r="E18" s="29">
        <v>5.819691067973954E-2</v>
      </c>
      <c r="F18" s="29" t="s">
        <v>18</v>
      </c>
      <c r="G18" s="29" t="s">
        <v>18</v>
      </c>
      <c r="H18" s="13" t="s">
        <v>27</v>
      </c>
      <c r="I18" s="28">
        <v>18473036</v>
      </c>
      <c r="J18" s="24"/>
      <c r="K18" s="3"/>
      <c r="L18" s="2"/>
    </row>
    <row r="19" spans="3:12" x14ac:dyDescent="0.25">
      <c r="C19" s="4" t="s">
        <v>18</v>
      </c>
      <c r="D19" s="1">
        <v>7</v>
      </c>
      <c r="E19" s="29">
        <v>4.7329168362694969E-2</v>
      </c>
      <c r="F19" s="29"/>
      <c r="G19" s="29" t="s">
        <v>18</v>
      </c>
      <c r="H19" s="13" t="s">
        <v>22</v>
      </c>
      <c r="I19" s="28">
        <v>15023365</v>
      </c>
      <c r="J19" s="24" t="s">
        <v>129</v>
      </c>
      <c r="K19" s="3"/>
      <c r="L19" s="2"/>
    </row>
    <row r="20" spans="3:12" x14ac:dyDescent="0.25">
      <c r="C20" s="4" t="s">
        <v>18</v>
      </c>
      <c r="D20" s="1">
        <v>8</v>
      </c>
      <c r="E20" s="29">
        <v>3.9225580168008388E-2</v>
      </c>
      <c r="F20" s="29"/>
      <c r="G20" s="29" t="s">
        <v>18</v>
      </c>
      <c r="H20" s="13" t="s">
        <v>21</v>
      </c>
      <c r="I20" s="28">
        <v>12451100</v>
      </c>
      <c r="J20" s="24" t="s">
        <v>130</v>
      </c>
      <c r="K20" s="3"/>
      <c r="L20" s="2"/>
    </row>
    <row r="21" spans="3:12" x14ac:dyDescent="0.25">
      <c r="C21" s="4" t="s">
        <v>18</v>
      </c>
      <c r="D21" s="1">
        <v>9</v>
      </c>
      <c r="E21" s="29">
        <v>3.8314470919536429E-2</v>
      </c>
      <c r="F21" s="29"/>
      <c r="G21" s="29" t="s">
        <v>18</v>
      </c>
      <c r="H21" s="13" t="s">
        <v>24</v>
      </c>
      <c r="I21" s="28">
        <v>12161893</v>
      </c>
      <c r="J21" s="24" t="s">
        <v>131</v>
      </c>
      <c r="K21" s="3"/>
      <c r="L21" s="2"/>
    </row>
    <row r="22" spans="3:12" x14ac:dyDescent="0.25">
      <c r="C22" s="4" t="s">
        <v>18</v>
      </c>
      <c r="D22" s="1">
        <v>10</v>
      </c>
      <c r="E22" s="29">
        <v>3.0342457955609928E-2</v>
      </c>
      <c r="F22" s="29"/>
      <c r="G22" s="29" t="s">
        <v>18</v>
      </c>
      <c r="H22" s="13" t="s">
        <v>112</v>
      </c>
      <c r="I22" s="28">
        <v>9631393</v>
      </c>
      <c r="J22" s="24" t="s">
        <v>11</v>
      </c>
      <c r="K22" s="3"/>
      <c r="L22" s="2"/>
    </row>
    <row r="23" spans="3:12" x14ac:dyDescent="0.25">
      <c r="C23" s="4" t="s">
        <v>18</v>
      </c>
      <c r="D23" s="1">
        <v>11</v>
      </c>
      <c r="E23" s="29">
        <v>2.7192238509925585E-2</v>
      </c>
      <c r="F23" s="29"/>
      <c r="G23" s="29" t="s">
        <v>18</v>
      </c>
      <c r="H23" s="13" t="s">
        <v>25</v>
      </c>
      <c r="I23" s="28">
        <v>8631441</v>
      </c>
      <c r="J23" s="24" t="s">
        <v>132</v>
      </c>
      <c r="K23" s="3"/>
      <c r="L23" s="2"/>
    </row>
    <row r="24" spans="3:12" x14ac:dyDescent="0.25">
      <c r="C24" s="4" t="s">
        <v>18</v>
      </c>
      <c r="D24" s="1">
        <v>12</v>
      </c>
      <c r="E24" s="29">
        <v>2.3780733622153855E-2</v>
      </c>
      <c r="F24" s="29"/>
      <c r="G24" s="29" t="s">
        <v>18</v>
      </c>
      <c r="H24" s="13" t="s">
        <v>26</v>
      </c>
      <c r="I24" s="28">
        <v>7548551</v>
      </c>
      <c r="J24" s="24"/>
      <c r="K24" s="3"/>
      <c r="L24" s="2"/>
    </row>
    <row r="25" spans="3:12" x14ac:dyDescent="0.25">
      <c r="C25" s="4" t="s">
        <v>18</v>
      </c>
      <c r="D25" s="1">
        <v>13</v>
      </c>
      <c r="E25" s="29">
        <v>1.5430134314856096E-2</v>
      </c>
      <c r="F25" s="29" t="s">
        <v>18</v>
      </c>
      <c r="G25" s="29" t="s">
        <v>18</v>
      </c>
      <c r="H25" s="13" t="s">
        <v>133</v>
      </c>
      <c r="I25" s="28">
        <v>4897879</v>
      </c>
      <c r="J25" s="24" t="s">
        <v>11</v>
      </c>
      <c r="K25" s="3"/>
      <c r="L25" s="2"/>
    </row>
    <row r="26" spans="3:12" x14ac:dyDescent="0.25">
      <c r="C26" s="4" t="s">
        <v>18</v>
      </c>
      <c r="D26" s="1">
        <v>14</v>
      </c>
      <c r="E26" s="29">
        <v>1.2294214401613272E-2</v>
      </c>
      <c r="F26" s="29"/>
      <c r="G26" s="29" t="s">
        <v>18</v>
      </c>
      <c r="H26" s="13" t="s">
        <v>29</v>
      </c>
      <c r="I26" s="28">
        <v>3902466</v>
      </c>
      <c r="J26" s="24" t="s">
        <v>134</v>
      </c>
      <c r="K26" s="3"/>
      <c r="L26" s="2"/>
    </row>
    <row r="27" spans="3:12" x14ac:dyDescent="0.25">
      <c r="C27" s="4" t="s">
        <v>18</v>
      </c>
      <c r="D27" s="1">
        <v>15</v>
      </c>
      <c r="E27" s="29">
        <v>1.2021382851044244E-2</v>
      </c>
      <c r="F27" s="29"/>
      <c r="G27" s="29" t="s">
        <v>18</v>
      </c>
      <c r="H27" s="13" t="s">
        <v>28</v>
      </c>
      <c r="I27" s="28">
        <v>3815863</v>
      </c>
      <c r="J27" s="24" t="s">
        <v>135</v>
      </c>
      <c r="K27" s="3"/>
      <c r="L27" s="2"/>
    </row>
    <row r="28" spans="3:12" x14ac:dyDescent="0.25">
      <c r="C28" s="4" t="s">
        <v>18</v>
      </c>
      <c r="D28" s="1">
        <v>16</v>
      </c>
      <c r="E28" s="29">
        <v>1.0753815462741281E-2</v>
      </c>
      <c r="F28" s="29" t="s">
        <v>18</v>
      </c>
      <c r="G28" s="29" t="s">
        <v>18</v>
      </c>
      <c r="H28" s="13" t="s">
        <v>136</v>
      </c>
      <c r="I28" s="28">
        <v>3413508</v>
      </c>
      <c r="J28" s="24" t="s">
        <v>11</v>
      </c>
      <c r="K28" s="3"/>
      <c r="L28" s="2"/>
    </row>
    <row r="29" spans="3:12" x14ac:dyDescent="0.25">
      <c r="C29" s="4" t="s">
        <v>18</v>
      </c>
      <c r="D29" s="1">
        <v>17</v>
      </c>
      <c r="E29" s="29">
        <v>1.0645830207509309E-2</v>
      </c>
      <c r="F29" s="29"/>
      <c r="G29" s="29" t="s">
        <v>18</v>
      </c>
      <c r="H29" s="13" t="s">
        <v>137</v>
      </c>
      <c r="I29" s="28">
        <v>3379231</v>
      </c>
      <c r="J29" s="24"/>
      <c r="K29" s="3"/>
      <c r="L29" s="2"/>
    </row>
    <row r="30" spans="3:12" x14ac:dyDescent="0.25">
      <c r="C30" s="4" t="s">
        <v>18</v>
      </c>
      <c r="D30" s="1">
        <v>18</v>
      </c>
      <c r="E30" s="29">
        <v>8.7488124599024754E-3</v>
      </c>
      <c r="F30" s="29"/>
      <c r="G30" s="29" t="s">
        <v>18</v>
      </c>
      <c r="H30" s="13" t="s">
        <v>35</v>
      </c>
      <c r="I30" s="28">
        <v>2777074</v>
      </c>
      <c r="J30" s="24"/>
      <c r="K30" s="3"/>
      <c r="L30" s="2"/>
    </row>
    <row r="31" spans="3:12" x14ac:dyDescent="0.25">
      <c r="C31" s="4" t="s">
        <v>18</v>
      </c>
      <c r="D31" s="1">
        <v>19</v>
      </c>
      <c r="E31" s="29">
        <v>8.2058145723457199E-3</v>
      </c>
      <c r="F31" s="29"/>
      <c r="G31" s="29" t="s">
        <v>18</v>
      </c>
      <c r="H31" s="13" t="s">
        <v>46</v>
      </c>
      <c r="I31" s="28">
        <v>2604714</v>
      </c>
      <c r="J31" s="24" t="s">
        <v>138</v>
      </c>
      <c r="K31" s="3"/>
      <c r="L31" s="2"/>
    </row>
    <row r="32" spans="3:12" x14ac:dyDescent="0.25">
      <c r="C32" s="4" t="s">
        <v>18</v>
      </c>
      <c r="D32" s="1">
        <v>20</v>
      </c>
      <c r="E32" s="29">
        <v>7.0493733588262164E-3</v>
      </c>
      <c r="F32" s="29"/>
      <c r="G32" s="29" t="s">
        <v>18</v>
      </c>
      <c r="H32" s="13" t="s">
        <v>99</v>
      </c>
      <c r="I32" s="28">
        <v>2237633</v>
      </c>
      <c r="J32" s="24" t="s">
        <v>7</v>
      </c>
      <c r="K32" s="3"/>
      <c r="L32" s="2"/>
    </row>
    <row r="33" spans="3:12" x14ac:dyDescent="0.25">
      <c r="C33" s="4" t="s">
        <v>18</v>
      </c>
      <c r="D33" s="1">
        <v>21</v>
      </c>
      <c r="E33" s="29">
        <v>5.5664277297440409E-3</v>
      </c>
      <c r="F33" s="29"/>
      <c r="G33" s="29" t="s">
        <v>18</v>
      </c>
      <c r="H33" s="13" t="s">
        <v>51</v>
      </c>
      <c r="I33" s="28">
        <v>1766912</v>
      </c>
      <c r="J33" s="24"/>
      <c r="K33" s="3"/>
      <c r="L33" s="2"/>
    </row>
    <row r="34" spans="3:12" x14ac:dyDescent="0.25">
      <c r="C34" s="4" t="s">
        <v>18</v>
      </c>
      <c r="D34" s="1">
        <v>22</v>
      </c>
      <c r="E34" s="29">
        <v>5.438667597857428E-3</v>
      </c>
      <c r="F34" s="29"/>
      <c r="G34" s="29" t="s">
        <v>18</v>
      </c>
      <c r="H34" s="13" t="s">
        <v>31</v>
      </c>
      <c r="I34" s="28">
        <v>1726358</v>
      </c>
      <c r="J34" s="24"/>
      <c r="K34" s="3"/>
      <c r="L34" s="2"/>
    </row>
    <row r="35" spans="3:12" x14ac:dyDescent="0.25">
      <c r="C35" s="4" t="s">
        <v>18</v>
      </c>
      <c r="D35" s="1">
        <v>23</v>
      </c>
      <c r="E35" s="29">
        <v>5.2880074216180061E-3</v>
      </c>
      <c r="F35" s="29"/>
      <c r="G35" s="29" t="s">
        <v>18</v>
      </c>
      <c r="H35" s="13" t="s">
        <v>140</v>
      </c>
      <c r="I35" s="28">
        <v>1678535</v>
      </c>
      <c r="J35" s="24" t="s">
        <v>139</v>
      </c>
      <c r="K35" s="3"/>
      <c r="L35" s="2"/>
    </row>
    <row r="36" spans="3:12" x14ac:dyDescent="0.25">
      <c r="C36" s="4" t="s">
        <v>18</v>
      </c>
      <c r="D36" s="1">
        <v>24</v>
      </c>
      <c r="E36" s="29">
        <v>5.1886258286679863E-3</v>
      </c>
      <c r="F36" s="29"/>
      <c r="G36" s="29" t="s">
        <v>18</v>
      </c>
      <c r="H36" s="13" t="s">
        <v>141</v>
      </c>
      <c r="I36" s="28">
        <v>1646989</v>
      </c>
      <c r="J36" s="24"/>
      <c r="K36" s="3"/>
      <c r="L36" s="2"/>
    </row>
    <row r="37" spans="3:12" x14ac:dyDescent="0.25">
      <c r="C37" s="4" t="s">
        <v>18</v>
      </c>
      <c r="D37" s="1">
        <v>25</v>
      </c>
      <c r="E37" s="29">
        <v>4.4331700939370597E-3</v>
      </c>
      <c r="F37" s="29"/>
      <c r="G37" s="29" t="s">
        <v>18</v>
      </c>
      <c r="H37" s="13" t="s">
        <v>55</v>
      </c>
      <c r="I37" s="28">
        <v>1407190</v>
      </c>
      <c r="J37" s="24"/>
      <c r="K37" s="3"/>
      <c r="L37" s="2"/>
    </row>
    <row r="38" spans="3:12" x14ac:dyDescent="0.25">
      <c r="C38" s="4" t="s">
        <v>18</v>
      </c>
      <c r="D38" s="1">
        <v>26</v>
      </c>
      <c r="E38" s="29">
        <v>4.3681369923309205E-3</v>
      </c>
      <c r="F38" s="29"/>
      <c r="G38" s="29" t="s">
        <v>293</v>
      </c>
      <c r="H38" s="13" t="s">
        <v>142</v>
      </c>
      <c r="I38" s="28">
        <v>1386547</v>
      </c>
      <c r="J38" s="24"/>
      <c r="K38" s="3"/>
      <c r="L38" s="2"/>
    </row>
    <row r="39" spans="3:12" x14ac:dyDescent="0.25">
      <c r="C39" s="4" t="s">
        <v>18</v>
      </c>
      <c r="D39" s="1">
        <v>27</v>
      </c>
      <c r="E39" s="29">
        <v>4.3118902745052168E-3</v>
      </c>
      <c r="F39" s="29"/>
      <c r="G39" s="29" t="s">
        <v>293</v>
      </c>
      <c r="H39" s="13" t="s">
        <v>39</v>
      </c>
      <c r="I39" s="28">
        <v>1368693</v>
      </c>
      <c r="J39" s="24"/>
      <c r="K39" s="3"/>
      <c r="L39" s="2"/>
    </row>
    <row r="40" spans="3:12" x14ac:dyDescent="0.25">
      <c r="C40" s="4" t="s">
        <v>18</v>
      </c>
      <c r="D40" s="1">
        <v>28</v>
      </c>
      <c r="E40" s="29">
        <v>4.0807570300379591E-3</v>
      </c>
      <c r="F40" s="29"/>
      <c r="G40" s="29" t="s">
        <v>293</v>
      </c>
      <c r="H40" s="13" t="s">
        <v>63</v>
      </c>
      <c r="I40" s="28">
        <v>1295326</v>
      </c>
      <c r="J40" s="24"/>
      <c r="K40" s="3"/>
      <c r="L40" s="2"/>
    </row>
    <row r="41" spans="3:12" x14ac:dyDescent="0.25">
      <c r="C41" s="4" t="s">
        <v>18</v>
      </c>
      <c r="D41" s="1">
        <v>29</v>
      </c>
      <c r="E41" s="29">
        <v>3.8923680147327461E-3</v>
      </c>
      <c r="F41" s="29"/>
      <c r="G41" s="29" t="s">
        <v>293</v>
      </c>
      <c r="H41" s="13" t="s">
        <v>34</v>
      </c>
      <c r="I41" s="28">
        <v>1235527</v>
      </c>
      <c r="J41" s="24"/>
      <c r="K41" s="3"/>
      <c r="L41" s="2"/>
    </row>
    <row r="42" spans="3:12" x14ac:dyDescent="0.25">
      <c r="C42" s="4" t="s">
        <v>18</v>
      </c>
      <c r="D42" s="1">
        <v>30</v>
      </c>
      <c r="E42" s="29">
        <v>3.7236719664449232E-3</v>
      </c>
      <c r="F42" s="29"/>
      <c r="G42" s="29" t="s">
        <v>293</v>
      </c>
      <c r="H42" s="13" t="s">
        <v>32</v>
      </c>
      <c r="I42" s="28">
        <v>1181979</v>
      </c>
      <c r="J42" s="24"/>
      <c r="K42" s="3"/>
      <c r="L42" s="2"/>
    </row>
    <row r="43" spans="3:12" x14ac:dyDescent="0.25">
      <c r="C43" s="4" t="s">
        <v>18</v>
      </c>
      <c r="D43" s="1">
        <v>31</v>
      </c>
      <c r="E43" s="29">
        <v>3.38112586346383E-3</v>
      </c>
      <c r="F43" s="29"/>
      <c r="G43" s="29" t="s">
        <v>293</v>
      </c>
      <c r="H43" s="13" t="s">
        <v>41</v>
      </c>
      <c r="I43" s="28">
        <v>1073247</v>
      </c>
      <c r="J43" s="24"/>
      <c r="K43" s="3"/>
      <c r="L43" s="2"/>
    </row>
    <row r="44" spans="3:12" x14ac:dyDescent="0.25">
      <c r="C44" s="4" t="s">
        <v>18</v>
      </c>
      <c r="D44" s="1">
        <v>32</v>
      </c>
      <c r="E44" s="29">
        <v>3.3180050368504213E-3</v>
      </c>
      <c r="F44" s="29"/>
      <c r="G44" s="29" t="s">
        <v>293</v>
      </c>
      <c r="H44" s="13" t="s">
        <v>37</v>
      </c>
      <c r="I44" s="28">
        <v>1053211</v>
      </c>
      <c r="J44" s="24"/>
      <c r="K44" s="3"/>
      <c r="L44" s="2"/>
    </row>
    <row r="45" spans="3:12" x14ac:dyDescent="0.25">
      <c r="C45" s="4" t="s">
        <v>18</v>
      </c>
      <c r="D45" s="1">
        <v>33</v>
      </c>
      <c r="E45" s="29">
        <v>2.8277853090188819E-3</v>
      </c>
      <c r="F45" s="29"/>
      <c r="G45" s="29" t="s">
        <v>293</v>
      </c>
      <c r="H45" s="13" t="s">
        <v>93</v>
      </c>
      <c r="I45" s="28">
        <v>897604</v>
      </c>
      <c r="J45" s="24"/>
      <c r="K45" s="3"/>
      <c r="L45" s="2"/>
    </row>
    <row r="46" spans="3:12" x14ac:dyDescent="0.25">
      <c r="C46" s="4" t="s">
        <v>18</v>
      </c>
      <c r="D46" s="1">
        <v>34</v>
      </c>
      <c r="E46" s="29">
        <v>2.7500751158629146E-3</v>
      </c>
      <c r="F46" s="29"/>
      <c r="G46" s="29" t="s">
        <v>293</v>
      </c>
      <c r="H46" s="13" t="s">
        <v>33</v>
      </c>
      <c r="I46" s="28">
        <v>872937</v>
      </c>
      <c r="J46" s="24"/>
      <c r="K46" s="3"/>
      <c r="L46" s="2"/>
    </row>
    <row r="47" spans="3:12" x14ac:dyDescent="0.25">
      <c r="C47" s="4" t="s">
        <v>18</v>
      </c>
      <c r="D47" s="1">
        <v>35</v>
      </c>
      <c r="E47" s="29">
        <v>2.6956808159873348E-3</v>
      </c>
      <c r="F47" s="29"/>
      <c r="G47" s="29" t="s">
        <v>293</v>
      </c>
      <c r="H47" s="13" t="s">
        <v>66</v>
      </c>
      <c r="I47" s="28">
        <v>855671</v>
      </c>
      <c r="J47" s="24"/>
      <c r="K47" s="3"/>
      <c r="L47" s="2"/>
    </row>
    <row r="48" spans="3:12" x14ac:dyDescent="0.25">
      <c r="C48" s="4" t="s">
        <v>18</v>
      </c>
      <c r="D48" s="1">
        <v>36</v>
      </c>
      <c r="E48" s="29">
        <v>2.6368602453295709E-3</v>
      </c>
      <c r="F48" s="29"/>
      <c r="G48" s="29" t="s">
        <v>293</v>
      </c>
      <c r="H48" s="13" t="s">
        <v>48</v>
      </c>
      <c r="I48" s="28">
        <v>837000</v>
      </c>
      <c r="J48" s="24"/>
      <c r="K48" s="3"/>
      <c r="L48" s="2"/>
    </row>
    <row r="49" spans="3:12" x14ac:dyDescent="0.25">
      <c r="C49" s="4" t="s">
        <v>18</v>
      </c>
      <c r="D49" s="1">
        <v>37</v>
      </c>
      <c r="E49" s="29">
        <v>2.5933851301735995E-3</v>
      </c>
      <c r="F49" s="29"/>
      <c r="G49" s="29" t="s">
        <v>293</v>
      </c>
      <c r="H49" s="13" t="s">
        <v>84</v>
      </c>
      <c r="I49" s="28">
        <v>823200</v>
      </c>
      <c r="J49" s="24"/>
      <c r="K49" s="3"/>
      <c r="L49" s="2"/>
    </row>
    <row r="50" spans="3:12" x14ac:dyDescent="0.25">
      <c r="C50" s="4" t="s">
        <v>18</v>
      </c>
      <c r="D50" s="1">
        <v>38</v>
      </c>
      <c r="E50" s="29">
        <v>2.5331122386399729E-3</v>
      </c>
      <c r="F50" s="29"/>
      <c r="G50" s="29" t="s">
        <v>293</v>
      </c>
      <c r="H50" s="13" t="s">
        <v>88</v>
      </c>
      <c r="I50" s="28">
        <v>804068</v>
      </c>
      <c r="J50" s="24"/>
      <c r="K50" s="3"/>
      <c r="L50" s="2"/>
    </row>
    <row r="51" spans="3:12" x14ac:dyDescent="0.25">
      <c r="C51" s="4" t="s">
        <v>18</v>
      </c>
      <c r="D51" s="1">
        <v>39</v>
      </c>
      <c r="E51" s="29">
        <v>2.4984644620830616E-3</v>
      </c>
      <c r="F51" s="29"/>
      <c r="G51" s="29" t="s">
        <v>293</v>
      </c>
      <c r="H51" s="13" t="s">
        <v>57</v>
      </c>
      <c r="I51" s="28">
        <v>793070</v>
      </c>
      <c r="J51" s="24"/>
      <c r="K51" s="3"/>
      <c r="L51" s="2"/>
    </row>
    <row r="52" spans="3:12" x14ac:dyDescent="0.25">
      <c r="C52" s="4" t="s">
        <v>18</v>
      </c>
      <c r="D52" s="1">
        <v>40</v>
      </c>
      <c r="E52" s="29">
        <v>2.4783713979914107E-3</v>
      </c>
      <c r="F52" s="29"/>
      <c r="G52" s="29" t="s">
        <v>293</v>
      </c>
      <c r="H52" s="13" t="s">
        <v>47</v>
      </c>
      <c r="I52" s="28">
        <v>786692</v>
      </c>
      <c r="J52" s="24"/>
      <c r="K52" s="3"/>
      <c r="L52" s="2"/>
    </row>
    <row r="53" spans="3:12" x14ac:dyDescent="0.25">
      <c r="C53" s="4" t="s">
        <v>18</v>
      </c>
      <c r="D53" s="1">
        <v>41</v>
      </c>
      <c r="E53" s="29">
        <v>2.369774970850723E-3</v>
      </c>
      <c r="F53" s="29"/>
      <c r="G53" s="29" t="s">
        <v>293</v>
      </c>
      <c r="H53" s="13" t="s">
        <v>42</v>
      </c>
      <c r="I53" s="28">
        <v>752221</v>
      </c>
      <c r="J53" s="24"/>
      <c r="K53" s="3"/>
      <c r="L53" s="2"/>
    </row>
    <row r="54" spans="3:12" x14ac:dyDescent="0.25">
      <c r="C54" s="4" t="s">
        <v>18</v>
      </c>
      <c r="D54" s="1">
        <v>42</v>
      </c>
      <c r="E54" s="29">
        <v>2.3643657844215345E-3</v>
      </c>
      <c r="F54" s="29"/>
      <c r="G54" s="29" t="s">
        <v>293</v>
      </c>
      <c r="H54" s="13" t="s">
        <v>61</v>
      </c>
      <c r="I54" s="28">
        <v>750504</v>
      </c>
      <c r="J54" s="24"/>
      <c r="K54" s="3"/>
      <c r="L54" s="2"/>
    </row>
    <row r="55" spans="3:12" x14ac:dyDescent="0.25">
      <c r="C55" s="4" t="s">
        <v>18</v>
      </c>
      <c r="D55" s="1">
        <v>43</v>
      </c>
      <c r="E55" s="29">
        <v>2.216918986258858E-3</v>
      </c>
      <c r="F55" s="29"/>
      <c r="G55" s="29" t="s">
        <v>293</v>
      </c>
      <c r="H55" s="13" t="s">
        <v>36</v>
      </c>
      <c r="I55" s="28">
        <v>703701</v>
      </c>
      <c r="J55" s="24"/>
      <c r="K55" s="3"/>
      <c r="L55" s="2"/>
    </row>
    <row r="56" spans="3:12" x14ac:dyDescent="0.25">
      <c r="C56" s="4" t="s">
        <v>18</v>
      </c>
      <c r="D56" s="1">
        <v>44</v>
      </c>
      <c r="E56" s="29">
        <v>2.1966904562286775E-3</v>
      </c>
      <c r="F56" s="29"/>
      <c r="G56" s="29" t="s">
        <v>293</v>
      </c>
      <c r="H56" s="13" t="s">
        <v>91</v>
      </c>
      <c r="I56" s="28">
        <v>697280</v>
      </c>
      <c r="J56" s="24"/>
      <c r="K56" s="3"/>
      <c r="L56" s="2"/>
    </row>
    <row r="57" spans="3:12" x14ac:dyDescent="0.25">
      <c r="C57" s="4" t="s">
        <v>18</v>
      </c>
      <c r="D57" s="1">
        <v>45</v>
      </c>
      <c r="E57" s="29">
        <v>2.191089097189017E-3</v>
      </c>
      <c r="F57" s="29"/>
      <c r="G57" s="29" t="s">
        <v>293</v>
      </c>
      <c r="H57" s="13" t="s">
        <v>101</v>
      </c>
      <c r="I57" s="28">
        <v>695502</v>
      </c>
      <c r="J57" s="24"/>
      <c r="K57" s="3"/>
      <c r="L57" s="2"/>
    </row>
    <row r="58" spans="3:12" x14ac:dyDescent="0.25">
      <c r="C58" s="4" t="s">
        <v>18</v>
      </c>
      <c r="D58" s="1">
        <v>46</v>
      </c>
      <c r="E58" s="29">
        <v>2.1794358761048184E-3</v>
      </c>
      <c r="F58" s="29"/>
      <c r="G58" s="29" t="s">
        <v>293</v>
      </c>
      <c r="H58" s="13" t="s">
        <v>143</v>
      </c>
      <c r="I58" s="28">
        <v>691803</v>
      </c>
      <c r="J58" s="24"/>
      <c r="K58" s="3"/>
      <c r="L58" s="2"/>
    </row>
    <row r="59" spans="3:12" x14ac:dyDescent="0.25">
      <c r="C59" s="4" t="s">
        <v>18</v>
      </c>
      <c r="D59" s="1">
        <v>47</v>
      </c>
      <c r="E59" s="29">
        <v>1.8472765452012064E-3</v>
      </c>
      <c r="F59" s="29"/>
      <c r="G59" s="29" t="s">
        <v>293</v>
      </c>
      <c r="H59" s="13" t="s">
        <v>144</v>
      </c>
      <c r="I59" s="28">
        <v>586368</v>
      </c>
      <c r="J59" s="24"/>
      <c r="K59" s="3"/>
      <c r="L59" s="2"/>
    </row>
    <row r="60" spans="3:12" x14ac:dyDescent="0.25">
      <c r="C60" s="4" t="s">
        <v>18</v>
      </c>
      <c r="D60" s="1">
        <v>48</v>
      </c>
      <c r="E60" s="29">
        <v>1.7436041474075319E-3</v>
      </c>
      <c r="F60" s="29"/>
      <c r="G60" s="29" t="s">
        <v>293</v>
      </c>
      <c r="H60" s="13" t="s">
        <v>43</v>
      </c>
      <c r="I60" s="28">
        <v>553460</v>
      </c>
      <c r="J60" s="24"/>
      <c r="K60" s="3"/>
      <c r="L60" s="2"/>
    </row>
    <row r="61" spans="3:12" x14ac:dyDescent="0.25">
      <c r="C61" s="4" t="s">
        <v>18</v>
      </c>
      <c r="D61" s="1">
        <v>49</v>
      </c>
      <c r="E61" s="29">
        <v>1.6046538989242512E-3</v>
      </c>
      <c r="F61" s="29"/>
      <c r="G61" s="29" t="s">
        <v>293</v>
      </c>
      <c r="H61" s="13" t="s">
        <v>38</v>
      </c>
      <c r="I61" s="28">
        <v>509354</v>
      </c>
      <c r="J61" s="24"/>
      <c r="K61" s="3"/>
      <c r="L61" s="2"/>
    </row>
    <row r="62" spans="3:12" x14ac:dyDescent="0.25">
      <c r="C62" s="4" t="s">
        <v>18</v>
      </c>
      <c r="D62" s="1">
        <v>50</v>
      </c>
      <c r="E62" s="29">
        <v>1.5939993453403746E-3</v>
      </c>
      <c r="F62" s="29"/>
      <c r="G62" s="29" t="s">
        <v>293</v>
      </c>
      <c r="H62" s="13" t="s">
        <v>40</v>
      </c>
      <c r="I62" s="28">
        <v>505972</v>
      </c>
      <c r="J62" s="24"/>
      <c r="K62" s="3"/>
      <c r="L62" s="2"/>
    </row>
    <row r="63" spans="3:12" x14ac:dyDescent="0.25">
      <c r="C63" s="4" t="s">
        <v>18</v>
      </c>
      <c r="D63" s="1">
        <v>51</v>
      </c>
      <c r="E63" s="29">
        <v>1.4677041358122777E-3</v>
      </c>
      <c r="F63" s="29"/>
      <c r="G63" s="29" t="s">
        <v>293</v>
      </c>
      <c r="H63" s="13" t="s">
        <v>78</v>
      </c>
      <c r="I63" s="28">
        <v>465883</v>
      </c>
      <c r="J63" s="24"/>
      <c r="K63" s="3"/>
      <c r="L63" s="2"/>
    </row>
    <row r="64" spans="3:12" x14ac:dyDescent="0.25">
      <c r="C64" s="4" t="s">
        <v>18</v>
      </c>
      <c r="D64" s="1">
        <v>52</v>
      </c>
      <c r="E64" s="29">
        <v>1.4047156247667348E-3</v>
      </c>
      <c r="F64" s="29"/>
      <c r="G64" s="29" t="s">
        <v>293</v>
      </c>
      <c r="H64" s="13" t="s">
        <v>45</v>
      </c>
      <c r="I64" s="28">
        <v>445889</v>
      </c>
      <c r="J64" s="24"/>
      <c r="K64" s="3"/>
      <c r="L64" s="2"/>
    </row>
    <row r="65" spans="3:12" x14ac:dyDescent="0.25">
      <c r="C65" s="4" t="s">
        <v>18</v>
      </c>
      <c r="D65" s="1">
        <v>53</v>
      </c>
      <c r="E65" s="29">
        <v>1.4011462548050163E-3</v>
      </c>
      <c r="F65" s="29"/>
      <c r="G65" s="29" t="s">
        <v>293</v>
      </c>
      <c r="H65" s="13" t="s">
        <v>145</v>
      </c>
      <c r="I65" s="28">
        <v>444756</v>
      </c>
      <c r="J65" s="24"/>
      <c r="K65" s="3"/>
      <c r="L65" s="2"/>
    </row>
    <row r="66" spans="3:12" x14ac:dyDescent="0.25">
      <c r="C66" s="4" t="s">
        <v>18</v>
      </c>
      <c r="D66" s="1">
        <v>54</v>
      </c>
      <c r="E66" s="29">
        <v>1.3713437483285314E-3</v>
      </c>
      <c r="F66" s="29"/>
      <c r="G66" s="29" t="s">
        <v>293</v>
      </c>
      <c r="H66" s="13" t="s">
        <v>85</v>
      </c>
      <c r="I66" s="28">
        <v>435296</v>
      </c>
      <c r="J66" s="24"/>
      <c r="K66" s="3"/>
      <c r="L66" s="2"/>
    </row>
    <row r="67" spans="3:12" x14ac:dyDescent="0.25">
      <c r="C67" s="4" t="s">
        <v>18</v>
      </c>
      <c r="D67" s="1">
        <v>55</v>
      </c>
      <c r="E67" s="29">
        <v>1.3655439159370717E-3</v>
      </c>
      <c r="F67" s="29"/>
      <c r="G67" s="29" t="s">
        <v>293</v>
      </c>
      <c r="H67" s="13" t="s">
        <v>146</v>
      </c>
      <c r="I67" s="28">
        <v>433455</v>
      </c>
      <c r="J67" s="24"/>
      <c r="K67" s="3"/>
      <c r="L67" s="2"/>
    </row>
    <row r="68" spans="3:12" x14ac:dyDescent="0.25">
      <c r="C68" s="4" t="s">
        <v>18</v>
      </c>
      <c r="D68" s="1">
        <v>56</v>
      </c>
      <c r="E68" s="29">
        <v>1.3645767521433846E-3</v>
      </c>
      <c r="F68" s="29"/>
      <c r="G68" s="29" t="s">
        <v>293</v>
      </c>
      <c r="H68" s="13" t="s">
        <v>107</v>
      </c>
      <c r="I68" s="28">
        <v>433148</v>
      </c>
      <c r="J68" s="24"/>
      <c r="K68" s="3"/>
      <c r="L68" s="2"/>
    </row>
    <row r="69" spans="3:12" x14ac:dyDescent="0.25">
      <c r="C69" s="4" t="s">
        <v>18</v>
      </c>
      <c r="D69" s="1">
        <v>57</v>
      </c>
      <c r="E69" s="29">
        <v>1.3499653330061819E-3</v>
      </c>
      <c r="F69" s="29"/>
      <c r="G69" s="29" t="s">
        <v>293</v>
      </c>
      <c r="H69" s="13" t="s">
        <v>147</v>
      </c>
      <c r="I69" s="28">
        <v>428510</v>
      </c>
      <c r="J69" s="24"/>
      <c r="K69" s="3"/>
      <c r="L69" s="2"/>
    </row>
    <row r="70" spans="3:12" x14ac:dyDescent="0.25">
      <c r="C70" s="4" t="s">
        <v>18</v>
      </c>
      <c r="D70" s="1">
        <v>58</v>
      </c>
      <c r="E70" s="29">
        <v>1.3278056257592906E-3</v>
      </c>
      <c r="F70" s="29"/>
      <c r="G70" s="29" t="s">
        <v>293</v>
      </c>
      <c r="H70" s="13" t="s">
        <v>148</v>
      </c>
      <c r="I70" s="28">
        <v>421476</v>
      </c>
      <c r="J70" s="24"/>
      <c r="K70" s="3"/>
      <c r="L70" s="2"/>
    </row>
    <row r="71" spans="3:12" x14ac:dyDescent="0.25">
      <c r="C71" s="4" t="s">
        <v>18</v>
      </c>
      <c r="D71" s="1">
        <v>59</v>
      </c>
      <c r="E71" s="29">
        <v>1.2855812077567192E-3</v>
      </c>
      <c r="F71" s="29"/>
      <c r="G71" s="29" t="s">
        <v>293</v>
      </c>
      <c r="H71" s="13" t="s">
        <v>49</v>
      </c>
      <c r="I71" s="28">
        <v>408073</v>
      </c>
      <c r="J71" s="24"/>
      <c r="K71" s="3"/>
      <c r="L71" s="2"/>
    </row>
    <row r="72" spans="3:12" x14ac:dyDescent="0.25">
      <c r="C72" s="4" t="s">
        <v>18</v>
      </c>
      <c r="D72" s="1">
        <v>60</v>
      </c>
      <c r="E72" s="29">
        <v>1.2752637438338346E-3</v>
      </c>
      <c r="F72" s="29"/>
      <c r="G72" s="29" t="s">
        <v>293</v>
      </c>
      <c r="H72" s="13" t="s">
        <v>149</v>
      </c>
      <c r="I72" s="28">
        <v>404798</v>
      </c>
      <c r="J72" s="24"/>
      <c r="K72" s="3"/>
      <c r="L72" s="2"/>
    </row>
    <row r="73" spans="3:12" x14ac:dyDescent="0.25">
      <c r="C73" s="4" t="s">
        <v>18</v>
      </c>
      <c r="D73" s="1">
        <v>61</v>
      </c>
      <c r="E73" s="29">
        <v>1.2709634878781896E-3</v>
      </c>
      <c r="F73" s="29"/>
      <c r="G73" s="29" t="s">
        <v>293</v>
      </c>
      <c r="H73" s="13" t="s">
        <v>44</v>
      </c>
      <c r="I73" s="28">
        <v>403433</v>
      </c>
      <c r="J73" s="24"/>
      <c r="K73" s="3"/>
      <c r="L73" s="2"/>
    </row>
    <row r="74" spans="3:12" x14ac:dyDescent="0.25">
      <c r="C74" s="4" t="s">
        <v>18</v>
      </c>
      <c r="D74" s="1">
        <v>62</v>
      </c>
      <c r="E74" s="29">
        <v>1.2644485213461208E-3</v>
      </c>
      <c r="F74" s="29"/>
      <c r="G74" s="29" t="s">
        <v>293</v>
      </c>
      <c r="H74" s="13" t="s">
        <v>92</v>
      </c>
      <c r="I74" s="28">
        <v>401365</v>
      </c>
      <c r="J74" s="24"/>
      <c r="K74" s="3"/>
      <c r="L74" s="2"/>
    </row>
    <row r="75" spans="3:12" x14ac:dyDescent="0.25">
      <c r="C75" s="4" t="s">
        <v>18</v>
      </c>
      <c r="D75" s="1">
        <v>63</v>
      </c>
      <c r="E75" s="29">
        <v>1.2524897143075652E-3</v>
      </c>
      <c r="F75" s="29"/>
      <c r="G75" s="29" t="s">
        <v>293</v>
      </c>
      <c r="H75" s="13" t="s">
        <v>58</v>
      </c>
      <c r="I75" s="28">
        <v>397569</v>
      </c>
      <c r="J75" s="24"/>
      <c r="K75" s="3"/>
      <c r="L75" s="2"/>
    </row>
    <row r="76" spans="3:12" x14ac:dyDescent="0.25">
      <c r="C76" s="4" t="s">
        <v>18</v>
      </c>
      <c r="D76" s="1">
        <v>64</v>
      </c>
      <c r="E76" s="29">
        <v>1.2310041863826577E-3</v>
      </c>
      <c r="F76" s="29"/>
      <c r="G76" s="29" t="s">
        <v>293</v>
      </c>
      <c r="H76" s="13" t="s">
        <v>150</v>
      </c>
      <c r="I76" s="28">
        <v>390749</v>
      </c>
      <c r="J76" s="24"/>
      <c r="K76" s="3"/>
      <c r="L76" s="2"/>
    </row>
    <row r="77" spans="3:12" x14ac:dyDescent="0.25">
      <c r="C77" s="4" t="s">
        <v>18</v>
      </c>
      <c r="D77" s="1">
        <v>65</v>
      </c>
      <c r="E77" s="29">
        <v>1.2232574249211696E-3</v>
      </c>
      <c r="F77" s="29"/>
      <c r="G77" s="29" t="s">
        <v>293</v>
      </c>
      <c r="H77" s="13" t="s">
        <v>94</v>
      </c>
      <c r="I77" s="28">
        <v>388290</v>
      </c>
      <c r="J77" s="24"/>
      <c r="K77" s="3"/>
      <c r="L77" s="2"/>
    </row>
    <row r="78" spans="3:12" x14ac:dyDescent="0.25">
      <c r="C78" s="4" t="s">
        <v>18</v>
      </c>
      <c r="D78" s="1">
        <v>66</v>
      </c>
      <c r="E78" s="29">
        <v>1.1696066125221703E-3</v>
      </c>
      <c r="F78" s="29"/>
      <c r="G78" s="29" t="s">
        <v>293</v>
      </c>
      <c r="H78" s="13" t="s">
        <v>64</v>
      </c>
      <c r="I78" s="28">
        <v>371260</v>
      </c>
      <c r="J78" s="24"/>
      <c r="K78" s="3"/>
      <c r="L78" s="2"/>
    </row>
    <row r="79" spans="3:12" x14ac:dyDescent="0.25">
      <c r="C79" s="4" t="s">
        <v>18</v>
      </c>
      <c r="D79" s="1">
        <v>67</v>
      </c>
      <c r="E79" s="29">
        <v>1.1371451932057116E-3</v>
      </c>
      <c r="F79" s="29"/>
      <c r="G79" s="29" t="s">
        <v>293</v>
      </c>
      <c r="H79" s="13" t="s">
        <v>151</v>
      </c>
      <c r="I79" s="28">
        <v>360956</v>
      </c>
      <c r="J79" s="24"/>
      <c r="K79" s="3"/>
      <c r="L79" s="2"/>
    </row>
    <row r="80" spans="3:12" x14ac:dyDescent="0.25">
      <c r="C80" s="4" t="s">
        <v>18</v>
      </c>
      <c r="D80" s="1">
        <v>68</v>
      </c>
      <c r="E80" s="29">
        <v>1.0439446274974318E-3</v>
      </c>
      <c r="F80" s="29"/>
      <c r="G80" s="29" t="s">
        <v>293</v>
      </c>
      <c r="H80" s="13" t="s">
        <v>152</v>
      </c>
      <c r="I80" s="28">
        <v>331372</v>
      </c>
      <c r="J80" s="24"/>
      <c r="K80" s="3"/>
      <c r="L80" s="2"/>
    </row>
    <row r="81" spans="3:12" x14ac:dyDescent="0.25">
      <c r="C81" s="4" t="s">
        <v>18</v>
      </c>
      <c r="D81" s="1">
        <v>69</v>
      </c>
      <c r="E81" s="29">
        <v>1.0341501251046844E-3</v>
      </c>
      <c r="F81" s="29"/>
      <c r="G81" s="29" t="s">
        <v>293</v>
      </c>
      <c r="H81" s="13" t="s">
        <v>56</v>
      </c>
      <c r="I81" s="28">
        <v>328263</v>
      </c>
      <c r="J81" s="24"/>
      <c r="K81" s="3"/>
      <c r="L81" s="2"/>
    </row>
    <row r="82" spans="3:12" x14ac:dyDescent="0.25">
      <c r="C82" s="4" t="s">
        <v>18</v>
      </c>
      <c r="D82" s="1">
        <v>70</v>
      </c>
      <c r="E82" s="29">
        <v>1.0010176768369054E-3</v>
      </c>
      <c r="F82" s="29"/>
      <c r="G82" s="29" t="s">
        <v>293</v>
      </c>
      <c r="H82" s="13" t="s">
        <v>54</v>
      </c>
      <c r="I82" s="28">
        <v>317746</v>
      </c>
      <c r="J82" s="24"/>
      <c r="K82" s="3"/>
      <c r="L82" s="2"/>
    </row>
    <row r="83" spans="3:12" x14ac:dyDescent="0.25">
      <c r="C83" s="4" t="s">
        <v>18</v>
      </c>
      <c r="D83" s="1">
        <v>71</v>
      </c>
      <c r="E83" s="29">
        <v>9.9868010180460603E-4</v>
      </c>
      <c r="F83" s="29"/>
      <c r="G83" s="29" t="s">
        <v>293</v>
      </c>
      <c r="H83" s="13" t="s">
        <v>153</v>
      </c>
      <c r="I83" s="28">
        <v>317004</v>
      </c>
      <c r="J83" s="24"/>
      <c r="K83" s="3"/>
      <c r="L83" s="2"/>
    </row>
    <row r="84" spans="3:12" x14ac:dyDescent="0.25">
      <c r="C84" s="4" t="s">
        <v>18</v>
      </c>
      <c r="D84" s="1">
        <v>72</v>
      </c>
      <c r="E84" s="29">
        <v>9.822698210185585E-4</v>
      </c>
      <c r="F84" s="29"/>
      <c r="G84" s="29" t="s">
        <v>293</v>
      </c>
      <c r="H84" s="13" t="s">
        <v>97</v>
      </c>
      <c r="I84" s="28">
        <v>311795</v>
      </c>
      <c r="J84" s="24"/>
      <c r="K84" s="3"/>
      <c r="L84" s="2"/>
    </row>
    <row r="85" spans="3:12" x14ac:dyDescent="0.25">
      <c r="C85" s="4" t="s">
        <v>18</v>
      </c>
      <c r="D85" s="1">
        <v>73</v>
      </c>
      <c r="E85" s="29">
        <v>9.1203230707635687E-4</v>
      </c>
      <c r="F85" s="29"/>
      <c r="G85" s="29" t="s">
        <v>293</v>
      </c>
      <c r="H85" s="13" t="s">
        <v>154</v>
      </c>
      <c r="I85" s="28">
        <v>289500</v>
      </c>
      <c r="J85" s="24"/>
      <c r="K85" s="3"/>
      <c r="L85" s="2"/>
    </row>
    <row r="86" spans="3:12" x14ac:dyDescent="0.25">
      <c r="C86" s="4" t="s">
        <v>18</v>
      </c>
      <c r="D86" s="1">
        <v>74</v>
      </c>
      <c r="E86" s="29">
        <v>8.6395450038104682E-4</v>
      </c>
      <c r="F86" s="29"/>
      <c r="G86" s="29" t="s">
        <v>293</v>
      </c>
      <c r="H86" s="13" t="s">
        <v>155</v>
      </c>
      <c r="I86" s="28">
        <v>274239</v>
      </c>
      <c r="J86" s="24"/>
      <c r="K86" s="3"/>
      <c r="L86" s="2"/>
    </row>
    <row r="87" spans="3:12" x14ac:dyDescent="0.25">
      <c r="C87" s="4" t="s">
        <v>18</v>
      </c>
      <c r="D87" s="1">
        <v>75</v>
      </c>
      <c r="E87" s="29">
        <v>8.5846970505593469E-4</v>
      </c>
      <c r="F87" s="29"/>
      <c r="G87" s="29" t="s">
        <v>293</v>
      </c>
      <c r="H87" s="13" t="s">
        <v>156</v>
      </c>
      <c r="I87" s="28">
        <v>272498</v>
      </c>
      <c r="J87" s="24"/>
      <c r="K87" s="3"/>
      <c r="L87" s="2"/>
    </row>
    <row r="88" spans="3:12" x14ac:dyDescent="0.25">
      <c r="C88" s="4" t="s">
        <v>18</v>
      </c>
      <c r="D88" s="1">
        <v>76</v>
      </c>
      <c r="E88" s="29">
        <v>8.4602259056454029E-4</v>
      </c>
      <c r="F88" s="29"/>
      <c r="G88" s="29" t="s">
        <v>293</v>
      </c>
      <c r="H88" s="13" t="s">
        <v>157</v>
      </c>
      <c r="I88" s="28">
        <v>268547</v>
      </c>
      <c r="J88" s="24"/>
      <c r="K88" s="3"/>
      <c r="L88" s="2"/>
    </row>
    <row r="89" spans="3:12" x14ac:dyDescent="0.25">
      <c r="C89" s="4" t="s">
        <v>18</v>
      </c>
      <c r="D89" s="1">
        <v>77</v>
      </c>
      <c r="E89" s="29">
        <v>8.2325171140893436E-4</v>
      </c>
      <c r="F89" s="29"/>
      <c r="G89" s="29" t="s">
        <v>293</v>
      </c>
      <c r="H89" s="13" t="s">
        <v>158</v>
      </c>
      <c r="I89" s="28">
        <v>261319</v>
      </c>
      <c r="J89" s="24"/>
      <c r="K89" s="3"/>
      <c r="L89" s="2"/>
    </row>
    <row r="90" spans="3:12" x14ac:dyDescent="0.25">
      <c r="C90" s="4" t="s">
        <v>18</v>
      </c>
      <c r="D90" s="1">
        <v>78</v>
      </c>
      <c r="E90" s="29">
        <v>8.0592782313047883E-4</v>
      </c>
      <c r="F90" s="29"/>
      <c r="G90" s="29" t="s">
        <v>293</v>
      </c>
      <c r="H90" s="13" t="s">
        <v>73</v>
      </c>
      <c r="I90" s="28">
        <v>255820</v>
      </c>
      <c r="J90" s="24"/>
      <c r="K90" s="3"/>
      <c r="L90" s="2"/>
    </row>
    <row r="91" spans="3:12" x14ac:dyDescent="0.25">
      <c r="C91" s="4" t="s">
        <v>18</v>
      </c>
      <c r="D91" s="1">
        <v>79</v>
      </c>
      <c r="E91" s="29">
        <v>7.8784784589278902E-4</v>
      </c>
      <c r="F91" s="29"/>
      <c r="G91" s="29" t="s">
        <v>293</v>
      </c>
      <c r="H91" s="13" t="s">
        <v>159</v>
      </c>
      <c r="I91" s="28">
        <v>250081</v>
      </c>
      <c r="J91" s="24"/>
      <c r="K91" s="3"/>
      <c r="L91" s="2"/>
    </row>
    <row r="92" spans="3:12" x14ac:dyDescent="0.25">
      <c r="C92" s="4" t="s">
        <v>18</v>
      </c>
      <c r="D92" s="1">
        <v>80</v>
      </c>
      <c r="E92" s="29">
        <v>7.6395228441032204E-4</v>
      </c>
      <c r="F92" s="29"/>
      <c r="G92" s="29" t="s">
        <v>293</v>
      </c>
      <c r="H92" s="13" t="s">
        <v>160</v>
      </c>
      <c r="I92" s="28">
        <v>242496</v>
      </c>
      <c r="J92" s="24"/>
      <c r="K92" s="3"/>
      <c r="L92" s="2"/>
    </row>
    <row r="93" spans="3:12" x14ac:dyDescent="0.25">
      <c r="C93" s="4" t="s">
        <v>18</v>
      </c>
      <c r="D93" s="1">
        <v>81</v>
      </c>
      <c r="E93" s="29">
        <v>7.3555484324974772E-4</v>
      </c>
      <c r="F93" s="29"/>
      <c r="G93" s="29" t="s">
        <v>293</v>
      </c>
      <c r="H93" s="13" t="s">
        <v>69</v>
      </c>
      <c r="I93" s="28">
        <v>233482</v>
      </c>
      <c r="J93" s="24"/>
      <c r="K93" s="3"/>
      <c r="L93" s="2"/>
    </row>
    <row r="94" spans="3:12" x14ac:dyDescent="0.25">
      <c r="C94" s="4" t="s">
        <v>18</v>
      </c>
      <c r="D94" s="1">
        <v>82</v>
      </c>
      <c r="E94" s="29">
        <v>7.3262499853271482E-4</v>
      </c>
      <c r="F94" s="29"/>
      <c r="G94" s="29" t="s">
        <v>293</v>
      </c>
      <c r="H94" s="13" t="s">
        <v>161</v>
      </c>
      <c r="I94" s="28">
        <v>232552</v>
      </c>
      <c r="J94" s="24"/>
      <c r="K94" s="3"/>
      <c r="L94" s="2"/>
    </row>
    <row r="95" spans="3:12" x14ac:dyDescent="0.25">
      <c r="C95" s="4" t="s">
        <v>18</v>
      </c>
      <c r="D95" s="1">
        <v>83</v>
      </c>
      <c r="E95" s="29">
        <v>7.2800655514005882E-4</v>
      </c>
      <c r="F95" s="29"/>
      <c r="G95" s="29" t="s">
        <v>293</v>
      </c>
      <c r="H95" s="13" t="s">
        <v>162</v>
      </c>
      <c r="I95" s="28">
        <v>231086</v>
      </c>
      <c r="J95" s="24"/>
      <c r="K95" s="3"/>
      <c r="L95" s="2"/>
    </row>
    <row r="96" spans="3:12" x14ac:dyDescent="0.25">
      <c r="C96" s="4" t="s">
        <v>18</v>
      </c>
      <c r="D96" s="1">
        <v>84</v>
      </c>
      <c r="E96" s="29">
        <v>7.2772932252167287E-4</v>
      </c>
      <c r="F96" s="29"/>
      <c r="G96" s="29" t="s">
        <v>293</v>
      </c>
      <c r="H96" s="13" t="s">
        <v>75</v>
      </c>
      <c r="I96" s="28">
        <v>230998</v>
      </c>
      <c r="J96" s="24"/>
      <c r="K96" s="3"/>
      <c r="L96" s="2"/>
    </row>
    <row r="97" spans="3:12" x14ac:dyDescent="0.25">
      <c r="C97" s="4" t="s">
        <v>18</v>
      </c>
      <c r="D97" s="1">
        <v>85</v>
      </c>
      <c r="E97" s="29">
        <v>6.8827723070296058E-4</v>
      </c>
      <c r="F97" s="29"/>
      <c r="G97" s="29" t="s">
        <v>293</v>
      </c>
      <c r="H97" s="13" t="s">
        <v>62</v>
      </c>
      <c r="I97" s="28">
        <v>218475</v>
      </c>
      <c r="J97" s="24"/>
      <c r="K97" s="3"/>
      <c r="L97" s="2"/>
    </row>
    <row r="98" spans="3:12" x14ac:dyDescent="0.25">
      <c r="C98" s="4" t="s">
        <v>18</v>
      </c>
      <c r="D98" s="1">
        <v>86</v>
      </c>
      <c r="E98" s="29">
        <v>6.4141231671308876E-4</v>
      </c>
      <c r="F98" s="29"/>
      <c r="G98" s="29" t="s">
        <v>293</v>
      </c>
      <c r="H98" s="13" t="s">
        <v>74</v>
      </c>
      <c r="I98" s="28">
        <v>203599</v>
      </c>
      <c r="J98" s="24"/>
      <c r="K98" s="3"/>
      <c r="L98" s="2"/>
    </row>
    <row r="99" spans="3:12" x14ac:dyDescent="0.25">
      <c r="C99" s="4" t="s">
        <v>18</v>
      </c>
      <c r="D99" s="1">
        <v>87</v>
      </c>
      <c r="E99" s="29">
        <v>6.4043885217807464E-4</v>
      </c>
      <c r="F99" s="29"/>
      <c r="G99" s="29" t="s">
        <v>293</v>
      </c>
      <c r="H99" s="13" t="s">
        <v>72</v>
      </c>
      <c r="I99" s="28">
        <v>203290</v>
      </c>
      <c r="J99" s="24"/>
      <c r="K99" s="3"/>
      <c r="L99" s="2"/>
    </row>
    <row r="100" spans="3:12" x14ac:dyDescent="0.25">
      <c r="C100" s="4" t="s">
        <v>18</v>
      </c>
      <c r="D100" s="1">
        <v>88</v>
      </c>
      <c r="E100" s="29">
        <v>6.2024182585452875E-4</v>
      </c>
      <c r="F100" s="29"/>
      <c r="G100" s="29" t="s">
        <v>293</v>
      </c>
      <c r="H100" s="13" t="s">
        <v>70</v>
      </c>
      <c r="I100" s="28">
        <v>196879</v>
      </c>
      <c r="J100" s="24"/>
      <c r="K100" s="3"/>
      <c r="L100" s="2"/>
    </row>
    <row r="101" spans="3:12" x14ac:dyDescent="0.25">
      <c r="C101" s="4" t="s">
        <v>18</v>
      </c>
      <c r="D101" s="1">
        <v>89</v>
      </c>
      <c r="E101" s="29">
        <v>6.14051347500798E-4</v>
      </c>
      <c r="F101" s="29"/>
      <c r="G101" s="29" t="s">
        <v>293</v>
      </c>
      <c r="H101" s="13" t="s">
        <v>90</v>
      </c>
      <c r="I101" s="28">
        <v>194914</v>
      </c>
      <c r="J101" s="24"/>
      <c r="K101" s="3"/>
      <c r="L101" s="2"/>
    </row>
    <row r="102" spans="3:12" x14ac:dyDescent="0.25">
      <c r="C102" s="4" t="s">
        <v>18</v>
      </c>
      <c r="D102" s="1">
        <v>90</v>
      </c>
      <c r="E102" s="29">
        <v>5.7766141596698453E-4</v>
      </c>
      <c r="F102" s="29"/>
      <c r="G102" s="29" t="s">
        <v>293</v>
      </c>
      <c r="H102" s="13" t="s">
        <v>163</v>
      </c>
      <c r="I102" s="28">
        <v>183363</v>
      </c>
      <c r="J102" s="24"/>
      <c r="K102" s="3"/>
      <c r="L102" s="2"/>
    </row>
    <row r="103" spans="3:12" x14ac:dyDescent="0.25">
      <c r="C103" s="4" t="s">
        <v>18</v>
      </c>
      <c r="D103" s="1">
        <v>91</v>
      </c>
      <c r="E103" s="29">
        <v>5.655167370592839E-4</v>
      </c>
      <c r="F103" s="29"/>
      <c r="G103" s="29" t="s">
        <v>293</v>
      </c>
      <c r="H103" s="13" t="s">
        <v>164</v>
      </c>
      <c r="I103" s="28">
        <v>179508</v>
      </c>
      <c r="J103" s="24"/>
      <c r="K103" s="3"/>
      <c r="L103" s="2"/>
    </row>
    <row r="104" spans="3:12" x14ac:dyDescent="0.25">
      <c r="C104" s="4" t="s">
        <v>18</v>
      </c>
      <c r="D104" s="1">
        <v>92</v>
      </c>
      <c r="E104" s="29">
        <v>5.1309456921904003E-4</v>
      </c>
      <c r="F104" s="29"/>
      <c r="G104" s="29" t="s">
        <v>293</v>
      </c>
      <c r="H104" s="13" t="s">
        <v>50</v>
      </c>
      <c r="I104" s="28">
        <v>162868</v>
      </c>
      <c r="J104" s="24"/>
      <c r="K104" s="3"/>
      <c r="L104" s="2"/>
    </row>
    <row r="105" spans="3:12" x14ac:dyDescent="0.25">
      <c r="C105" s="4" t="s">
        <v>18</v>
      </c>
      <c r="D105" s="1">
        <v>93</v>
      </c>
      <c r="E105" s="29">
        <v>4.8419306875230951E-4</v>
      </c>
      <c r="F105" s="29"/>
      <c r="G105" s="29" t="s">
        <v>293</v>
      </c>
      <c r="H105" s="13" t="s">
        <v>110</v>
      </c>
      <c r="I105" s="28">
        <v>153694</v>
      </c>
      <c r="J105" s="24"/>
      <c r="K105" s="3"/>
      <c r="L105" s="2"/>
    </row>
    <row r="106" spans="3:12" x14ac:dyDescent="0.25">
      <c r="C106" s="4" t="s">
        <v>18</v>
      </c>
      <c r="D106" s="1">
        <v>94</v>
      </c>
      <c r="E106" s="29">
        <v>4.1996331166535697E-4</v>
      </c>
      <c r="F106" s="29"/>
      <c r="G106" s="29" t="s">
        <v>293</v>
      </c>
      <c r="H106" s="13" t="s">
        <v>165</v>
      </c>
      <c r="I106" s="28">
        <v>133306</v>
      </c>
      <c r="J106" s="24"/>
      <c r="K106" s="3"/>
      <c r="L106" s="2"/>
    </row>
    <row r="107" spans="3:12" x14ac:dyDescent="0.25">
      <c r="C107" s="4" t="s">
        <v>18</v>
      </c>
      <c r="D107" s="1">
        <v>95</v>
      </c>
      <c r="E107" s="29">
        <v>4.136468184850872E-4</v>
      </c>
      <c r="F107" s="29"/>
      <c r="G107" s="29" t="s">
        <v>293</v>
      </c>
      <c r="H107" s="13" t="s">
        <v>102</v>
      </c>
      <c r="I107" s="28">
        <v>131301</v>
      </c>
      <c r="J107" s="24"/>
      <c r="K107" s="3"/>
      <c r="L107" s="2"/>
    </row>
    <row r="108" spans="3:12" x14ac:dyDescent="0.25">
      <c r="C108" s="4" t="s">
        <v>18</v>
      </c>
      <c r="D108" s="1">
        <v>96</v>
      </c>
      <c r="E108" s="29">
        <v>3.9481075228816302E-4</v>
      </c>
      <c r="F108" s="29"/>
      <c r="G108" s="29" t="s">
        <v>293</v>
      </c>
      <c r="H108" s="13" t="s">
        <v>71</v>
      </c>
      <c r="I108" s="28">
        <v>125322</v>
      </c>
      <c r="J108" s="24"/>
      <c r="K108" s="3"/>
      <c r="L108" s="2"/>
    </row>
    <row r="109" spans="3:12" x14ac:dyDescent="0.25">
      <c r="C109" s="4" t="s">
        <v>18</v>
      </c>
      <c r="D109" s="1">
        <v>97</v>
      </c>
      <c r="E109" s="29">
        <v>3.7600934016853712E-4</v>
      </c>
      <c r="F109" s="29"/>
      <c r="G109" s="29" t="s">
        <v>293</v>
      </c>
      <c r="H109" s="13" t="s">
        <v>81</v>
      </c>
      <c r="I109" s="28">
        <v>119354</v>
      </c>
      <c r="J109" s="24"/>
      <c r="K109" s="3"/>
      <c r="L109" s="2"/>
    </row>
    <row r="110" spans="3:12" x14ac:dyDescent="0.25">
      <c r="C110" s="4" t="s">
        <v>18</v>
      </c>
      <c r="D110" s="1">
        <v>98</v>
      </c>
      <c r="E110" s="29">
        <v>3.703008685263183E-4</v>
      </c>
      <c r="F110" s="29"/>
      <c r="G110" s="29" t="s">
        <v>293</v>
      </c>
      <c r="H110" s="13" t="s">
        <v>166</v>
      </c>
      <c r="I110" s="28">
        <v>117542</v>
      </c>
      <c r="J110" s="24"/>
      <c r="K110" s="3"/>
      <c r="L110" s="2"/>
    </row>
    <row r="111" spans="3:12" x14ac:dyDescent="0.25">
      <c r="C111" s="4" t="s">
        <v>18</v>
      </c>
      <c r="D111" s="1">
        <v>99</v>
      </c>
      <c r="E111" s="29">
        <v>3.4169865327261795E-4</v>
      </c>
      <c r="F111" s="29"/>
      <c r="G111" s="29" t="s">
        <v>293</v>
      </c>
      <c r="H111" s="13" t="s">
        <v>30</v>
      </c>
      <c r="I111" s="28">
        <v>108463</v>
      </c>
      <c r="J111" s="24"/>
      <c r="K111" s="3"/>
      <c r="L111" s="2"/>
    </row>
    <row r="112" spans="3:12" x14ac:dyDescent="0.25">
      <c r="C112" s="4" t="s">
        <v>18</v>
      </c>
      <c r="D112" s="1">
        <v>100</v>
      </c>
      <c r="E112" s="29">
        <v>3.342070718348716E-4</v>
      </c>
      <c r="F112" s="29"/>
      <c r="G112" s="29" t="s">
        <v>293</v>
      </c>
      <c r="H112" s="13" t="s">
        <v>104</v>
      </c>
      <c r="I112" s="28">
        <v>106085</v>
      </c>
      <c r="J112" s="24"/>
      <c r="K112" s="3"/>
      <c r="L112" s="2"/>
    </row>
    <row r="113" spans="3:12" x14ac:dyDescent="0.25">
      <c r="C113" s="4" t="s">
        <v>18</v>
      </c>
      <c r="D113" s="1">
        <v>101</v>
      </c>
      <c r="E113" s="29">
        <v>3.3220973683422767E-4</v>
      </c>
      <c r="F113" s="29"/>
      <c r="G113" s="29" t="s">
        <v>293</v>
      </c>
      <c r="H113" s="13" t="s">
        <v>76</v>
      </c>
      <c r="I113" s="28">
        <v>105451</v>
      </c>
      <c r="J113" s="24"/>
      <c r="K113" s="3"/>
      <c r="L113" s="2"/>
    </row>
    <row r="114" spans="3:12" x14ac:dyDescent="0.25">
      <c r="C114" s="4" t="s">
        <v>18</v>
      </c>
      <c r="D114" s="1">
        <v>102</v>
      </c>
      <c r="E114" s="29">
        <v>3.2786852605995746E-4</v>
      </c>
      <c r="F114" s="29"/>
      <c r="G114" s="29" t="s">
        <v>293</v>
      </c>
      <c r="H114" s="13" t="s">
        <v>59</v>
      </c>
      <c r="I114" s="28">
        <v>104073</v>
      </c>
      <c r="J114" s="24"/>
      <c r="K114" s="3"/>
      <c r="L114" s="2"/>
    </row>
    <row r="115" spans="3:12" x14ac:dyDescent="0.25">
      <c r="C115" s="4" t="s">
        <v>18</v>
      </c>
      <c r="D115" s="1">
        <v>103</v>
      </c>
      <c r="E115" s="29">
        <v>3.1460231519605923E-4</v>
      </c>
      <c r="F115" s="29"/>
      <c r="G115" s="29" t="s">
        <v>293</v>
      </c>
      <c r="H115" s="13" t="s">
        <v>67</v>
      </c>
      <c r="I115" s="28">
        <v>99862</v>
      </c>
      <c r="J115" s="24"/>
      <c r="K115" s="3"/>
      <c r="L115" s="2"/>
    </row>
    <row r="116" spans="3:12" x14ac:dyDescent="0.25">
      <c r="C116" s="4" t="s">
        <v>18</v>
      </c>
      <c r="D116" s="1">
        <v>104</v>
      </c>
      <c r="E116" s="29">
        <v>3.1404469958862399E-4</v>
      </c>
      <c r="F116" s="29"/>
      <c r="G116" s="29" t="s">
        <v>293</v>
      </c>
      <c r="H116" s="13" t="s">
        <v>167</v>
      </c>
      <c r="I116" s="28">
        <v>99685</v>
      </c>
      <c r="J116" s="24"/>
      <c r="K116" s="3"/>
      <c r="L116" s="2"/>
    </row>
    <row r="117" spans="3:12" x14ac:dyDescent="0.25">
      <c r="C117" s="4" t="s">
        <v>18</v>
      </c>
      <c r="D117" s="1">
        <v>105</v>
      </c>
      <c r="E117" s="29">
        <v>3.0761479306446908E-4</v>
      </c>
      <c r="F117" s="29"/>
      <c r="G117" s="29" t="s">
        <v>293</v>
      </c>
      <c r="H117" s="13" t="s">
        <v>168</v>
      </c>
      <c r="I117" s="28">
        <v>97644</v>
      </c>
      <c r="J117" s="24"/>
      <c r="K117" s="3"/>
      <c r="L117" s="2"/>
    </row>
    <row r="118" spans="3:12" x14ac:dyDescent="0.25">
      <c r="C118" s="4" t="s">
        <v>18</v>
      </c>
      <c r="D118" s="1">
        <v>106</v>
      </c>
      <c r="E118" s="29">
        <v>3.0154717916661394E-4</v>
      </c>
      <c r="F118" s="29"/>
      <c r="G118" s="29" t="s">
        <v>293</v>
      </c>
      <c r="H118" s="13" t="s">
        <v>169</v>
      </c>
      <c r="I118" s="28">
        <v>95718</v>
      </c>
      <c r="J118" s="24"/>
      <c r="K118" s="3"/>
      <c r="L118" s="2"/>
    </row>
    <row r="119" spans="3:12" x14ac:dyDescent="0.25">
      <c r="C119" s="4" t="s">
        <v>18</v>
      </c>
      <c r="D119" s="1">
        <v>107</v>
      </c>
      <c r="E119" s="29">
        <v>3.0036894053847384E-4</v>
      </c>
      <c r="F119" s="29"/>
      <c r="G119" s="29" t="s">
        <v>293</v>
      </c>
      <c r="H119" s="13" t="s">
        <v>82</v>
      </c>
      <c r="I119" s="28">
        <v>95344</v>
      </c>
      <c r="J119" s="24"/>
      <c r="K119" s="3"/>
      <c r="L119" s="2"/>
    </row>
    <row r="120" spans="3:12" x14ac:dyDescent="0.25">
      <c r="C120" s="4" t="s">
        <v>18</v>
      </c>
      <c r="D120" s="1">
        <v>108</v>
      </c>
      <c r="E120" s="29">
        <v>2.9697284096324647E-4</v>
      </c>
      <c r="F120" s="29"/>
      <c r="G120" s="29" t="s">
        <v>293</v>
      </c>
      <c r="H120" s="13" t="s">
        <v>170</v>
      </c>
      <c r="I120" s="28">
        <v>94266</v>
      </c>
      <c r="J120" s="24"/>
      <c r="K120" s="3"/>
      <c r="L120" s="2"/>
    </row>
    <row r="121" spans="3:12" x14ac:dyDescent="0.25">
      <c r="C121" s="4" t="s">
        <v>18</v>
      </c>
      <c r="D121" s="1">
        <v>109</v>
      </c>
      <c r="E121" s="29">
        <v>2.9691928466196743E-4</v>
      </c>
      <c r="F121" s="29"/>
      <c r="G121" s="29" t="s">
        <v>293</v>
      </c>
      <c r="H121" s="13" t="s">
        <v>171</v>
      </c>
      <c r="I121" s="28">
        <v>94249</v>
      </c>
      <c r="J121" s="24"/>
      <c r="K121" s="3"/>
      <c r="L121" s="2"/>
    </row>
    <row r="122" spans="3:12" x14ac:dyDescent="0.25">
      <c r="C122" s="4" t="s">
        <v>18</v>
      </c>
      <c r="D122" s="1">
        <v>110</v>
      </c>
      <c r="E122" s="29">
        <v>2.8108552170733606E-4</v>
      </c>
      <c r="F122" s="29"/>
      <c r="G122" s="29" t="s">
        <v>293</v>
      </c>
      <c r="H122" s="13" t="s">
        <v>172</v>
      </c>
      <c r="I122" s="28">
        <v>89223</v>
      </c>
      <c r="J122" s="24"/>
      <c r="K122" s="3"/>
      <c r="L122" s="2"/>
    </row>
    <row r="123" spans="3:12" x14ac:dyDescent="0.25">
      <c r="C123" s="4" t="s">
        <v>18</v>
      </c>
      <c r="D123" s="1">
        <v>111</v>
      </c>
      <c r="E123" s="29">
        <v>2.7250076164936343E-4</v>
      </c>
      <c r="F123" s="29"/>
      <c r="G123" s="29" t="s">
        <v>293</v>
      </c>
      <c r="H123" s="13" t="s">
        <v>123</v>
      </c>
      <c r="I123" s="28">
        <v>86498</v>
      </c>
      <c r="J123" s="24"/>
      <c r="K123" s="3"/>
      <c r="L123" s="2"/>
    </row>
    <row r="124" spans="3:12" x14ac:dyDescent="0.25">
      <c r="C124" s="4" t="s">
        <v>18</v>
      </c>
      <c r="D124" s="1">
        <v>112</v>
      </c>
      <c r="E124" s="29">
        <v>2.614839154391872E-4</v>
      </c>
      <c r="F124" s="29"/>
      <c r="G124" s="29" t="s">
        <v>293</v>
      </c>
      <c r="H124" s="13" t="s">
        <v>173</v>
      </c>
      <c r="I124" s="28">
        <v>83001</v>
      </c>
      <c r="J124" s="24"/>
      <c r="K124" s="3"/>
      <c r="L124" s="2"/>
    </row>
    <row r="125" spans="3:12" x14ac:dyDescent="0.25">
      <c r="C125" s="4" t="s">
        <v>18</v>
      </c>
      <c r="D125" s="1">
        <v>113</v>
      </c>
      <c r="E125" s="29">
        <v>2.5489018964053154E-4</v>
      </c>
      <c r="F125" s="29"/>
      <c r="G125" s="29" t="s">
        <v>293</v>
      </c>
      <c r="H125" s="13" t="s">
        <v>174</v>
      </c>
      <c r="I125" s="28">
        <v>80908</v>
      </c>
      <c r="J125" s="24"/>
      <c r="K125" s="3"/>
      <c r="L125" s="2"/>
    </row>
    <row r="126" spans="3:12" x14ac:dyDescent="0.25">
      <c r="C126" s="4" t="s">
        <v>18</v>
      </c>
      <c r="D126" s="1">
        <v>114</v>
      </c>
      <c r="E126" s="29">
        <v>2.4937074023812129E-4</v>
      </c>
      <c r="F126" s="29"/>
      <c r="G126" s="29" t="s">
        <v>293</v>
      </c>
      <c r="H126" s="13" t="s">
        <v>106</v>
      </c>
      <c r="I126" s="28">
        <v>79156</v>
      </c>
      <c r="J126" s="24"/>
      <c r="K126" s="3"/>
      <c r="L126" s="2"/>
    </row>
    <row r="127" spans="3:12" x14ac:dyDescent="0.25">
      <c r="C127" s="4" t="s">
        <v>18</v>
      </c>
      <c r="D127" s="1">
        <v>115</v>
      </c>
      <c r="E127" s="29">
        <v>2.4576671619910449E-4</v>
      </c>
      <c r="F127" s="29"/>
      <c r="G127" s="29" t="s">
        <v>293</v>
      </c>
      <c r="H127" s="13" t="s">
        <v>175</v>
      </c>
      <c r="I127" s="28">
        <v>78012</v>
      </c>
      <c r="J127" s="24"/>
      <c r="K127" s="3"/>
      <c r="L127" s="2"/>
    </row>
    <row r="128" spans="3:12" x14ac:dyDescent="0.25">
      <c r="C128" s="4" t="s">
        <v>18</v>
      </c>
      <c r="D128" s="1">
        <v>116</v>
      </c>
      <c r="E128" s="29">
        <v>2.4057805571635923E-4</v>
      </c>
      <c r="F128" s="29"/>
      <c r="G128" s="29" t="s">
        <v>293</v>
      </c>
      <c r="H128" s="13" t="s">
        <v>176</v>
      </c>
      <c r="I128" s="28">
        <v>76365</v>
      </c>
      <c r="J128" s="24"/>
      <c r="K128" s="3"/>
      <c r="L128" s="2"/>
    </row>
    <row r="129" spans="3:12" x14ac:dyDescent="0.25">
      <c r="C129" s="4" t="s">
        <v>18</v>
      </c>
      <c r="D129" s="1">
        <v>117</v>
      </c>
      <c r="E129" s="29">
        <v>2.3218231789819517E-4</v>
      </c>
      <c r="F129" s="29"/>
      <c r="G129" s="29" t="s">
        <v>293</v>
      </c>
      <c r="H129" s="13" t="s">
        <v>177</v>
      </c>
      <c r="I129" s="28">
        <v>73700</v>
      </c>
      <c r="J129" s="24"/>
      <c r="K129" s="3"/>
      <c r="L129" s="2"/>
    </row>
    <row r="130" spans="3:12" x14ac:dyDescent="0.25">
      <c r="C130" s="4" t="s">
        <v>18</v>
      </c>
      <c r="D130" s="1">
        <v>118</v>
      </c>
      <c r="E130" s="29">
        <v>2.3156484524815385E-4</v>
      </c>
      <c r="F130" s="29"/>
      <c r="G130" s="29" t="s">
        <v>293</v>
      </c>
      <c r="H130" s="13" t="s">
        <v>178</v>
      </c>
      <c r="I130" s="28">
        <v>73504</v>
      </c>
      <c r="J130" s="24"/>
      <c r="K130" s="3"/>
      <c r="L130" s="2"/>
    </row>
    <row r="131" spans="3:12" x14ac:dyDescent="0.25">
      <c r="C131" s="4" t="s">
        <v>18</v>
      </c>
      <c r="D131" s="1">
        <v>119</v>
      </c>
      <c r="E131" s="29">
        <v>2.1366443913828213E-4</v>
      </c>
      <c r="F131" s="29"/>
      <c r="G131" s="29" t="s">
        <v>293</v>
      </c>
      <c r="H131" s="13" t="s">
        <v>179</v>
      </c>
      <c r="I131" s="28">
        <v>67822</v>
      </c>
      <c r="J131" s="24"/>
      <c r="K131" s="3"/>
      <c r="L131" s="2"/>
    </row>
    <row r="132" spans="3:12" x14ac:dyDescent="0.25">
      <c r="C132" s="4" t="s">
        <v>18</v>
      </c>
      <c r="D132" s="1">
        <v>120</v>
      </c>
      <c r="E132" s="29">
        <v>2.1184667526545636E-4</v>
      </c>
      <c r="F132" s="29"/>
      <c r="G132" s="29" t="s">
        <v>293</v>
      </c>
      <c r="H132" s="13" t="s">
        <v>180</v>
      </c>
      <c r="I132" s="28">
        <v>67245</v>
      </c>
      <c r="J132" s="24"/>
      <c r="K132" s="3"/>
      <c r="L132" s="2"/>
    </row>
    <row r="133" spans="3:12" x14ac:dyDescent="0.25">
      <c r="C133" s="4" t="s">
        <v>18</v>
      </c>
      <c r="D133" s="1">
        <v>121</v>
      </c>
      <c r="E133" s="29">
        <v>2.0619806066584357E-4</v>
      </c>
      <c r="F133" s="29"/>
      <c r="G133" s="29" t="s">
        <v>293</v>
      </c>
      <c r="H133" s="13" t="s">
        <v>108</v>
      </c>
      <c r="I133" s="28">
        <v>65452</v>
      </c>
      <c r="J133" s="24"/>
      <c r="K133" s="3"/>
      <c r="L133" s="2"/>
    </row>
    <row r="134" spans="3:12" x14ac:dyDescent="0.25">
      <c r="C134" s="4" t="s">
        <v>18</v>
      </c>
      <c r="D134" s="1">
        <v>122</v>
      </c>
      <c r="E134" s="29">
        <v>2.0551443023186924E-4</v>
      </c>
      <c r="F134" s="29"/>
      <c r="G134" s="29" t="s">
        <v>293</v>
      </c>
      <c r="H134" s="13" t="s">
        <v>65</v>
      </c>
      <c r="I134" s="28">
        <v>65235</v>
      </c>
      <c r="J134" s="24"/>
      <c r="K134" s="3"/>
      <c r="L134" s="2"/>
    </row>
    <row r="135" spans="3:12" x14ac:dyDescent="0.25">
      <c r="C135" s="4" t="s">
        <v>18</v>
      </c>
      <c r="D135" s="1">
        <v>123</v>
      </c>
      <c r="E135" s="29">
        <v>1.9873798293473194E-4</v>
      </c>
      <c r="F135" s="29"/>
      <c r="G135" s="29" t="s">
        <v>293</v>
      </c>
      <c r="H135" s="13" t="s">
        <v>181</v>
      </c>
      <c r="I135" s="28">
        <v>63084</v>
      </c>
      <c r="J135" s="24"/>
      <c r="K135" s="3"/>
      <c r="L135" s="2"/>
    </row>
    <row r="136" spans="3:12" x14ac:dyDescent="0.25">
      <c r="C136" s="4" t="s">
        <v>18</v>
      </c>
      <c r="D136" s="1">
        <v>124</v>
      </c>
      <c r="E136" s="29">
        <v>1.9343275873743806E-4</v>
      </c>
      <c r="F136" s="29"/>
      <c r="G136" s="29" t="s">
        <v>293</v>
      </c>
      <c r="H136" s="13" t="s">
        <v>96</v>
      </c>
      <c r="I136" s="28">
        <v>61400</v>
      </c>
      <c r="J136" s="24"/>
      <c r="K136" s="3"/>
      <c r="L136" s="2"/>
    </row>
    <row r="137" spans="3:12" x14ac:dyDescent="0.25">
      <c r="C137" s="4" t="s">
        <v>18</v>
      </c>
      <c r="D137" s="1">
        <v>125</v>
      </c>
      <c r="E137" s="29">
        <v>1.9231122678124051E-4</v>
      </c>
      <c r="F137" s="29"/>
      <c r="G137" s="29" t="s">
        <v>293</v>
      </c>
      <c r="H137" s="13" t="s">
        <v>182</v>
      </c>
      <c r="I137" s="28">
        <v>61044</v>
      </c>
      <c r="J137" s="24"/>
      <c r="K137" s="3"/>
      <c r="L137" s="2"/>
    </row>
    <row r="138" spans="3:12" x14ac:dyDescent="0.25">
      <c r="C138" s="4" t="s">
        <v>18</v>
      </c>
      <c r="D138" s="1">
        <v>126</v>
      </c>
      <c r="E138" s="29">
        <v>1.9102902592120572E-4</v>
      </c>
      <c r="F138" s="29"/>
      <c r="G138" s="29" t="s">
        <v>293</v>
      </c>
      <c r="H138" s="13" t="s">
        <v>77</v>
      </c>
      <c r="I138" s="28">
        <v>60637</v>
      </c>
      <c r="J138" s="24"/>
      <c r="K138" s="3"/>
      <c r="L138" s="2"/>
    </row>
    <row r="139" spans="3:12" x14ac:dyDescent="0.25">
      <c r="C139" s="4" t="s">
        <v>18</v>
      </c>
      <c r="D139" s="1">
        <v>127</v>
      </c>
      <c r="E139" s="29">
        <v>1.8606404175556724E-4</v>
      </c>
      <c r="F139" s="29"/>
      <c r="G139" s="29" t="s">
        <v>293</v>
      </c>
      <c r="H139" s="13" t="s">
        <v>183</v>
      </c>
      <c r="I139" s="28">
        <v>59061</v>
      </c>
      <c r="J139" s="24"/>
      <c r="K139" s="3"/>
      <c r="L139" s="2"/>
    </row>
    <row r="140" spans="3:12" x14ac:dyDescent="0.25">
      <c r="C140" s="4" t="s">
        <v>18</v>
      </c>
      <c r="D140" s="1">
        <v>128</v>
      </c>
      <c r="E140" s="29">
        <v>1.8529220094301558E-4</v>
      </c>
      <c r="F140" s="29"/>
      <c r="G140" s="29" t="s">
        <v>293</v>
      </c>
      <c r="H140" s="13" t="s">
        <v>184</v>
      </c>
      <c r="I140" s="28">
        <v>58816</v>
      </c>
      <c r="J140" s="24"/>
      <c r="K140" s="3"/>
      <c r="L140" s="2"/>
    </row>
    <row r="141" spans="3:12" x14ac:dyDescent="0.25">
      <c r="C141" s="4" t="s">
        <v>18</v>
      </c>
      <c r="D141" s="1">
        <v>129</v>
      </c>
      <c r="E141" s="29">
        <v>1.8251672438849304E-4</v>
      </c>
      <c r="F141" s="29"/>
      <c r="G141" s="29" t="s">
        <v>293</v>
      </c>
      <c r="H141" s="13" t="s">
        <v>185</v>
      </c>
      <c r="I141" s="28">
        <v>57935</v>
      </c>
      <c r="J141" s="24"/>
      <c r="K141" s="3"/>
      <c r="L141" s="2"/>
    </row>
    <row r="142" spans="3:12" x14ac:dyDescent="0.25">
      <c r="C142" s="4" t="s">
        <v>18</v>
      </c>
      <c r="D142" s="1">
        <v>130</v>
      </c>
      <c r="E142" s="29">
        <v>1.7892215146146672E-4</v>
      </c>
      <c r="F142" s="29"/>
      <c r="G142" s="29" t="s">
        <v>293</v>
      </c>
      <c r="H142" s="13" t="s">
        <v>87</v>
      </c>
      <c r="I142" s="28">
        <v>56794</v>
      </c>
      <c r="J142" s="24"/>
      <c r="K142" s="3"/>
      <c r="L142" s="2"/>
    </row>
    <row r="143" spans="3:12" x14ac:dyDescent="0.25">
      <c r="C143" s="4" t="s">
        <v>18</v>
      </c>
      <c r="D143" s="1">
        <v>131</v>
      </c>
      <c r="E143" s="29">
        <v>1.7735326687105558E-4</v>
      </c>
      <c r="F143" s="29"/>
      <c r="G143" s="29" t="s">
        <v>293</v>
      </c>
      <c r="H143" s="13" t="s">
        <v>186</v>
      </c>
      <c r="I143" s="28">
        <v>56296</v>
      </c>
      <c r="J143" s="24"/>
      <c r="K143" s="3"/>
      <c r="L143" s="2"/>
    </row>
    <row r="144" spans="3:12" x14ac:dyDescent="0.25">
      <c r="C144" s="4" t="s">
        <v>18</v>
      </c>
      <c r="D144" s="1">
        <v>132</v>
      </c>
      <c r="E144" s="29">
        <v>1.7478256440965899E-4</v>
      </c>
      <c r="F144" s="29"/>
      <c r="G144" s="29" t="s">
        <v>293</v>
      </c>
      <c r="H144" s="13" t="s">
        <v>187</v>
      </c>
      <c r="I144" s="28">
        <v>55480</v>
      </c>
      <c r="J144" s="24"/>
      <c r="K144" s="3"/>
      <c r="L144" s="2"/>
    </row>
    <row r="145" spans="3:12" x14ac:dyDescent="0.25">
      <c r="C145" s="4" t="s">
        <v>18</v>
      </c>
      <c r="D145" s="1">
        <v>133</v>
      </c>
      <c r="E145" s="29">
        <v>1.7415249027696376E-4</v>
      </c>
      <c r="F145" s="29"/>
      <c r="G145" s="29" t="s">
        <v>293</v>
      </c>
      <c r="H145" s="13" t="s">
        <v>79</v>
      </c>
      <c r="I145" s="28">
        <v>55280</v>
      </c>
      <c r="J145" s="24"/>
      <c r="K145" s="3"/>
      <c r="L145" s="2"/>
    </row>
    <row r="146" spans="3:12" x14ac:dyDescent="0.25">
      <c r="C146" s="4" t="s">
        <v>18</v>
      </c>
      <c r="D146" s="1">
        <v>134</v>
      </c>
      <c r="E146" s="29">
        <v>1.7074378921908253E-4</v>
      </c>
      <c r="F146" s="29"/>
      <c r="G146" s="29" t="s">
        <v>293</v>
      </c>
      <c r="H146" s="13" t="s">
        <v>188</v>
      </c>
      <c r="I146" s="28">
        <v>54198</v>
      </c>
      <c r="J146" s="24"/>
      <c r="K146" s="3"/>
      <c r="L146" s="2"/>
    </row>
    <row r="147" spans="3:12" x14ac:dyDescent="0.25">
      <c r="C147" s="4" t="s">
        <v>18</v>
      </c>
      <c r="D147" s="1">
        <v>135</v>
      </c>
      <c r="E147" s="29">
        <v>1.6996879803586739E-4</v>
      </c>
      <c r="F147" s="29"/>
      <c r="G147" s="29" t="s">
        <v>293</v>
      </c>
      <c r="H147" s="13" t="s">
        <v>189</v>
      </c>
      <c r="I147" s="28">
        <v>53952</v>
      </c>
      <c r="J147" s="24"/>
      <c r="K147" s="3"/>
      <c r="L147" s="2"/>
    </row>
    <row r="148" spans="3:12" x14ac:dyDescent="0.25">
      <c r="C148" s="4" t="s">
        <v>18</v>
      </c>
      <c r="D148" s="1">
        <v>136</v>
      </c>
      <c r="E148" s="29">
        <v>1.6965061059885628E-4</v>
      </c>
      <c r="F148" s="29"/>
      <c r="G148" s="29" t="s">
        <v>293</v>
      </c>
      <c r="H148" s="13" t="s">
        <v>190</v>
      </c>
      <c r="I148" s="28">
        <v>53851</v>
      </c>
      <c r="J148" s="24"/>
      <c r="K148" s="3"/>
      <c r="L148" s="2"/>
    </row>
    <row r="149" spans="3:12" x14ac:dyDescent="0.25">
      <c r="C149" s="4" t="s">
        <v>18</v>
      </c>
      <c r="D149" s="1">
        <v>137</v>
      </c>
      <c r="E149" s="29">
        <v>1.6079176829316124E-4</v>
      </c>
      <c r="F149" s="29"/>
      <c r="G149" s="29" t="s">
        <v>293</v>
      </c>
      <c r="H149" s="13" t="s">
        <v>191</v>
      </c>
      <c r="I149" s="28">
        <v>51039</v>
      </c>
      <c r="J149" s="24"/>
      <c r="K149" s="3"/>
      <c r="L149" s="2"/>
    </row>
    <row r="150" spans="3:12" x14ac:dyDescent="0.25">
      <c r="C150" s="4" t="s">
        <v>18</v>
      </c>
      <c r="D150" s="1">
        <v>138</v>
      </c>
      <c r="E150" s="29">
        <v>1.5997267192065744E-4</v>
      </c>
      <c r="F150" s="29"/>
      <c r="G150" s="29" t="s">
        <v>293</v>
      </c>
      <c r="H150" s="13" t="s">
        <v>98</v>
      </c>
      <c r="I150" s="28">
        <v>50779</v>
      </c>
      <c r="J150" s="24"/>
      <c r="K150" s="3"/>
      <c r="L150" s="2"/>
    </row>
    <row r="151" spans="3:12" x14ac:dyDescent="0.25">
      <c r="C151" s="4" t="s">
        <v>18</v>
      </c>
      <c r="D151" s="1">
        <v>139</v>
      </c>
      <c r="E151" s="29">
        <v>1.51230393329511E-4</v>
      </c>
      <c r="F151" s="29"/>
      <c r="G151" s="29" t="s">
        <v>293</v>
      </c>
      <c r="H151" s="13" t="s">
        <v>192</v>
      </c>
      <c r="I151" s="28">
        <v>48004</v>
      </c>
      <c r="J151" s="24"/>
      <c r="K151" s="3"/>
      <c r="L151" s="2"/>
    </row>
    <row r="152" spans="3:12" x14ac:dyDescent="0.25">
      <c r="C152" s="4" t="s">
        <v>18</v>
      </c>
      <c r="D152" s="1">
        <v>140</v>
      </c>
      <c r="E152" s="29">
        <v>1.4506196757042462E-4</v>
      </c>
      <c r="F152" s="29"/>
      <c r="G152" s="29" t="s">
        <v>293</v>
      </c>
      <c r="H152" s="13" t="s">
        <v>193</v>
      </c>
      <c r="I152" s="28">
        <v>46046</v>
      </c>
      <c r="J152" s="24"/>
      <c r="K152" s="3"/>
      <c r="L152" s="2"/>
    </row>
    <row r="153" spans="3:12" x14ac:dyDescent="0.25">
      <c r="C153" s="4" t="s">
        <v>18</v>
      </c>
      <c r="D153" s="1">
        <v>141</v>
      </c>
      <c r="E153" s="29">
        <v>1.4505251645843421E-4</v>
      </c>
      <c r="F153" s="29"/>
      <c r="G153" s="29" t="s">
        <v>293</v>
      </c>
      <c r="H153" s="13" t="s">
        <v>194</v>
      </c>
      <c r="I153" s="28">
        <v>46043</v>
      </c>
      <c r="J153" s="24"/>
      <c r="K153" s="3"/>
      <c r="L153" s="2"/>
    </row>
    <row r="154" spans="3:12" x14ac:dyDescent="0.25">
      <c r="C154" s="4" t="s">
        <v>18</v>
      </c>
      <c r="D154" s="1">
        <v>142</v>
      </c>
      <c r="E154" s="29">
        <v>1.3872342179551054E-4</v>
      </c>
      <c r="F154" s="29"/>
      <c r="G154" s="29" t="s">
        <v>293</v>
      </c>
      <c r="H154" s="13" t="s">
        <v>100</v>
      </c>
      <c r="I154" s="28">
        <v>44034</v>
      </c>
      <c r="J154" s="24"/>
      <c r="K154" s="3"/>
      <c r="L154" s="2"/>
    </row>
    <row r="155" spans="3:12" x14ac:dyDescent="0.25">
      <c r="C155" s="4" t="s">
        <v>18</v>
      </c>
      <c r="D155" s="1">
        <v>143</v>
      </c>
      <c r="E155" s="29">
        <v>1.3549429186544745E-4</v>
      </c>
      <c r="F155" s="29"/>
      <c r="G155" s="29" t="s">
        <v>293</v>
      </c>
      <c r="H155" s="13" t="s">
        <v>80</v>
      </c>
      <c r="I155" s="28">
        <v>43009</v>
      </c>
      <c r="J155" s="24"/>
      <c r="K155" s="3"/>
      <c r="L155" s="2"/>
    </row>
    <row r="156" spans="3:12" x14ac:dyDescent="0.25">
      <c r="C156" s="4" t="s">
        <v>18</v>
      </c>
      <c r="D156" s="1">
        <v>144</v>
      </c>
      <c r="E156" s="29">
        <v>1.3381199393115115E-4</v>
      </c>
      <c r="F156" s="29"/>
      <c r="G156" s="29" t="s">
        <v>293</v>
      </c>
      <c r="H156" s="13" t="s">
        <v>195</v>
      </c>
      <c r="I156" s="28">
        <v>42475</v>
      </c>
      <c r="J156" s="24"/>
      <c r="K156" s="3"/>
      <c r="L156" s="2"/>
    </row>
    <row r="157" spans="3:12" x14ac:dyDescent="0.25">
      <c r="C157" s="4" t="s">
        <v>18</v>
      </c>
      <c r="D157" s="1">
        <v>145</v>
      </c>
      <c r="E157" s="29">
        <v>1.288848142134744E-4</v>
      </c>
      <c r="F157" s="29"/>
      <c r="G157" s="29" t="s">
        <v>293</v>
      </c>
      <c r="H157" s="13" t="s">
        <v>83</v>
      </c>
      <c r="I157" s="28">
        <v>40911</v>
      </c>
      <c r="J157" s="24"/>
      <c r="K157" s="3"/>
      <c r="L157" s="2"/>
    </row>
    <row r="158" spans="3:12" x14ac:dyDescent="0.25">
      <c r="C158" s="4" t="s">
        <v>18</v>
      </c>
      <c r="D158" s="1">
        <v>146</v>
      </c>
      <c r="E158" s="29">
        <v>1.2884700976551269E-4</v>
      </c>
      <c r="F158" s="29"/>
      <c r="G158" s="29" t="s">
        <v>293</v>
      </c>
      <c r="H158" s="13" t="s">
        <v>196</v>
      </c>
      <c r="I158" s="28">
        <v>40899</v>
      </c>
      <c r="J158" s="24"/>
      <c r="K158" s="3"/>
      <c r="L158" s="2"/>
    </row>
    <row r="159" spans="3:12" x14ac:dyDescent="0.25">
      <c r="C159" s="4" t="s">
        <v>18</v>
      </c>
      <c r="D159" s="1">
        <v>147</v>
      </c>
      <c r="E159" s="29">
        <v>1.1606910635445326E-4</v>
      </c>
      <c r="F159" s="29"/>
      <c r="G159" s="29" t="s">
        <v>293</v>
      </c>
      <c r="H159" s="13" t="s">
        <v>197</v>
      </c>
      <c r="I159" s="28">
        <v>36843</v>
      </c>
      <c r="J159" s="24"/>
      <c r="K159" s="3"/>
      <c r="L159" s="2"/>
    </row>
    <row r="160" spans="3:12" x14ac:dyDescent="0.25">
      <c r="C160" s="4" t="s">
        <v>18</v>
      </c>
      <c r="D160" s="1">
        <v>148</v>
      </c>
      <c r="E160" s="29">
        <v>1.1596199375189506E-4</v>
      </c>
      <c r="F160" s="29"/>
      <c r="G160" s="29" t="s">
        <v>293</v>
      </c>
      <c r="H160" s="13" t="s">
        <v>103</v>
      </c>
      <c r="I160" s="28">
        <v>36809</v>
      </c>
      <c r="J160" s="24"/>
      <c r="K160" s="3"/>
      <c r="L160" s="2"/>
    </row>
    <row r="161" spans="3:12" x14ac:dyDescent="0.25">
      <c r="C161" s="4" t="s">
        <v>18</v>
      </c>
      <c r="D161" s="1">
        <v>149</v>
      </c>
      <c r="E161" s="29">
        <v>1.148341610543706E-4</v>
      </c>
      <c r="F161" s="29"/>
      <c r="G161" s="29" t="s">
        <v>293</v>
      </c>
      <c r="H161" s="13" t="s">
        <v>198</v>
      </c>
      <c r="I161" s="28">
        <v>36451</v>
      </c>
      <c r="J161" s="24"/>
      <c r="K161" s="3"/>
      <c r="L161" s="2"/>
    </row>
    <row r="162" spans="3:12" x14ac:dyDescent="0.25">
      <c r="C162" s="4" t="s">
        <v>18</v>
      </c>
      <c r="D162" s="1">
        <v>150</v>
      </c>
      <c r="E162" s="29">
        <v>1.1124273849800773E-4</v>
      </c>
      <c r="F162" s="29"/>
      <c r="G162" s="29" t="s">
        <v>293</v>
      </c>
      <c r="H162" s="13" t="s">
        <v>199</v>
      </c>
      <c r="I162" s="28">
        <v>35311</v>
      </c>
      <c r="J162" s="24"/>
      <c r="K162" s="3"/>
      <c r="L162" s="2"/>
    </row>
    <row r="163" spans="3:12" x14ac:dyDescent="0.25">
      <c r="C163" s="4" t="s">
        <v>18</v>
      </c>
      <c r="D163" s="1">
        <v>151</v>
      </c>
      <c r="E163" s="29">
        <v>1.0885790790575626E-4</v>
      </c>
      <c r="F163" s="29"/>
      <c r="G163" s="29" t="s">
        <v>293</v>
      </c>
      <c r="H163" s="13" t="s">
        <v>200</v>
      </c>
      <c r="I163" s="28">
        <v>34554</v>
      </c>
      <c r="J163" s="24"/>
      <c r="K163" s="3"/>
      <c r="L163" s="2"/>
    </row>
    <row r="164" spans="3:12" x14ac:dyDescent="0.25">
      <c r="C164" s="4" t="s">
        <v>18</v>
      </c>
      <c r="D164" s="1">
        <v>152</v>
      </c>
      <c r="E164" s="29">
        <v>1.0584300318080955E-4</v>
      </c>
      <c r="F164" s="29"/>
      <c r="G164" s="29" t="s">
        <v>293</v>
      </c>
      <c r="H164" s="13" t="s">
        <v>116</v>
      </c>
      <c r="I164" s="28">
        <v>33597</v>
      </c>
      <c r="J164" s="24"/>
      <c r="K164" s="3"/>
      <c r="L164" s="2"/>
    </row>
    <row r="165" spans="3:12" x14ac:dyDescent="0.25">
      <c r="C165" s="4" t="s">
        <v>18</v>
      </c>
      <c r="D165" s="1">
        <v>153</v>
      </c>
      <c r="E165" s="29">
        <v>9.9328036648740786E-5</v>
      </c>
      <c r="F165" s="29"/>
      <c r="G165" s="29" t="s">
        <v>293</v>
      </c>
      <c r="H165" s="13" t="s">
        <v>201</v>
      </c>
      <c r="I165" s="28">
        <v>31529</v>
      </c>
      <c r="J165" s="24"/>
      <c r="K165" s="3"/>
      <c r="L165" s="2"/>
    </row>
    <row r="166" spans="3:12" x14ac:dyDescent="0.25">
      <c r="C166" s="4" t="s">
        <v>18</v>
      </c>
      <c r="D166" s="1">
        <v>154</v>
      </c>
      <c r="E166" s="29">
        <v>9.4759999186700303E-5</v>
      </c>
      <c r="F166" s="29"/>
      <c r="G166" s="29" t="s">
        <v>293</v>
      </c>
      <c r="H166" s="13" t="s">
        <v>202</v>
      </c>
      <c r="I166" s="28">
        <v>30079</v>
      </c>
      <c r="J166" s="24"/>
      <c r="K166" s="3"/>
      <c r="L166" s="2"/>
    </row>
    <row r="167" spans="3:12" x14ac:dyDescent="0.25">
      <c r="C167" s="4" t="s">
        <v>18</v>
      </c>
      <c r="D167" s="1">
        <v>155</v>
      </c>
      <c r="E167" s="29">
        <v>9.4709593256084697E-5</v>
      </c>
      <c r="F167" s="29"/>
      <c r="G167" s="29" t="s">
        <v>293</v>
      </c>
      <c r="H167" s="13" t="s">
        <v>203</v>
      </c>
      <c r="I167" s="28">
        <v>30063</v>
      </c>
      <c r="J167" s="24"/>
      <c r="K167" s="3"/>
      <c r="L167" s="2"/>
    </row>
    <row r="168" spans="3:12" x14ac:dyDescent="0.25">
      <c r="C168" s="4" t="s">
        <v>18</v>
      </c>
      <c r="D168" s="1">
        <v>156</v>
      </c>
      <c r="E168" s="29">
        <v>9.364161760116626E-5</v>
      </c>
      <c r="F168" s="29"/>
      <c r="G168" s="29" t="s">
        <v>293</v>
      </c>
      <c r="H168" s="13" t="s">
        <v>204</v>
      </c>
      <c r="I168" s="28">
        <v>29724</v>
      </c>
      <c r="J168" s="24"/>
      <c r="K168" s="3"/>
      <c r="L168" s="2"/>
    </row>
    <row r="169" spans="3:12" x14ac:dyDescent="0.25">
      <c r="C169" s="4" t="s">
        <v>18</v>
      </c>
      <c r="D169" s="1">
        <v>157</v>
      </c>
      <c r="E169" s="29">
        <v>9.3206866449606549E-5</v>
      </c>
      <c r="F169" s="29"/>
      <c r="G169" s="29" t="s">
        <v>293</v>
      </c>
      <c r="H169" s="13" t="s">
        <v>205</v>
      </c>
      <c r="I169" s="28">
        <v>29586</v>
      </c>
      <c r="J169" s="24"/>
      <c r="K169" s="3"/>
      <c r="L169" s="2"/>
    </row>
    <row r="170" spans="3:12" x14ac:dyDescent="0.25">
      <c r="C170" s="4" t="s">
        <v>18</v>
      </c>
      <c r="D170" s="1">
        <v>158</v>
      </c>
      <c r="E170" s="29">
        <v>9.1959319666869979E-5</v>
      </c>
      <c r="F170" s="29"/>
      <c r="G170" s="29" t="s">
        <v>293</v>
      </c>
      <c r="H170" s="13" t="s">
        <v>206</v>
      </c>
      <c r="I170" s="28">
        <v>29190</v>
      </c>
      <c r="J170" s="24"/>
      <c r="K170" s="3"/>
      <c r="L170" s="2"/>
    </row>
    <row r="171" spans="3:12" x14ac:dyDescent="0.25">
      <c r="C171" s="4" t="s">
        <v>18</v>
      </c>
      <c r="D171" s="1">
        <v>159</v>
      </c>
      <c r="E171" s="29">
        <v>8.5642826486600218E-5</v>
      </c>
      <c r="F171" s="29"/>
      <c r="G171" s="29" t="s">
        <v>293</v>
      </c>
      <c r="H171" s="13" t="s">
        <v>207</v>
      </c>
      <c r="I171" s="28">
        <v>27185</v>
      </c>
      <c r="J171" s="24"/>
      <c r="K171" s="3"/>
      <c r="L171" s="2"/>
    </row>
    <row r="172" spans="3:12" x14ac:dyDescent="0.25">
      <c r="C172" s="4" t="s">
        <v>18</v>
      </c>
      <c r="D172" s="1">
        <v>160</v>
      </c>
      <c r="E172" s="29">
        <v>8.1156698661810121E-5</v>
      </c>
      <c r="F172" s="29"/>
      <c r="G172" s="29" t="s">
        <v>293</v>
      </c>
      <c r="H172" s="13" t="s">
        <v>208</v>
      </c>
      <c r="I172" s="28">
        <v>25761</v>
      </c>
      <c r="J172" s="24"/>
      <c r="K172" s="3"/>
      <c r="L172" s="2"/>
    </row>
    <row r="173" spans="3:12" x14ac:dyDescent="0.25">
      <c r="C173" s="4" t="s">
        <v>18</v>
      </c>
      <c r="D173" s="1">
        <v>161</v>
      </c>
      <c r="E173" s="29">
        <v>7.9216070333108785E-5</v>
      </c>
      <c r="F173" s="29"/>
      <c r="G173" s="29" t="s">
        <v>293</v>
      </c>
      <c r="H173" s="13" t="s">
        <v>209</v>
      </c>
      <c r="I173" s="28">
        <v>25145</v>
      </c>
      <c r="J173" s="24"/>
      <c r="K173" s="3"/>
      <c r="L173" s="2"/>
    </row>
    <row r="174" spans="3:12" x14ac:dyDescent="0.25">
      <c r="C174" s="4" t="s">
        <v>18</v>
      </c>
      <c r="D174" s="1">
        <v>162</v>
      </c>
      <c r="E174" s="29">
        <v>7.6560307863798364E-5</v>
      </c>
      <c r="F174" s="29"/>
      <c r="G174" s="29" t="s">
        <v>293</v>
      </c>
      <c r="H174" s="13" t="s">
        <v>210</v>
      </c>
      <c r="I174" s="28">
        <v>24302</v>
      </c>
      <c r="J174" s="24"/>
      <c r="K174" s="3"/>
      <c r="L174" s="2"/>
    </row>
    <row r="175" spans="3:12" x14ac:dyDescent="0.25">
      <c r="C175" s="4" t="s">
        <v>18</v>
      </c>
      <c r="D175" s="1">
        <v>163</v>
      </c>
      <c r="E175" s="29">
        <v>7.0016987995758314E-5</v>
      </c>
      <c r="F175" s="29"/>
      <c r="G175" s="29" t="s">
        <v>293</v>
      </c>
      <c r="H175" s="13" t="s">
        <v>211</v>
      </c>
      <c r="I175" s="28">
        <v>22225</v>
      </c>
      <c r="J175" s="24"/>
      <c r="K175" s="3"/>
      <c r="L175" s="2"/>
    </row>
    <row r="176" spans="3:12" x14ac:dyDescent="0.25">
      <c r="C176" s="4" t="s">
        <v>18</v>
      </c>
      <c r="D176" s="1">
        <v>164</v>
      </c>
      <c r="E176" s="29">
        <v>6.9827965755949747E-5</v>
      </c>
      <c r="F176" s="29"/>
      <c r="G176" s="29" t="s">
        <v>293</v>
      </c>
      <c r="H176" s="13" t="s">
        <v>115</v>
      </c>
      <c r="I176" s="28">
        <v>22165</v>
      </c>
      <c r="J176" s="24"/>
      <c r="K176" s="3"/>
      <c r="L176" s="2"/>
    </row>
    <row r="177" spans="3:12" x14ac:dyDescent="0.25">
      <c r="C177" s="4" t="s">
        <v>18</v>
      </c>
      <c r="D177" s="1">
        <v>165</v>
      </c>
      <c r="E177" s="29">
        <v>6.7235210699908844E-5</v>
      </c>
      <c r="F177" s="29"/>
      <c r="G177" s="29" t="s">
        <v>293</v>
      </c>
      <c r="H177" s="13" t="s">
        <v>212</v>
      </c>
      <c r="I177" s="28">
        <v>21342</v>
      </c>
      <c r="J177" s="24"/>
      <c r="K177" s="3"/>
      <c r="L177" s="2"/>
    </row>
    <row r="178" spans="3:12" x14ac:dyDescent="0.25">
      <c r="C178" s="4" t="s">
        <v>18</v>
      </c>
      <c r="D178" s="1">
        <v>166</v>
      </c>
      <c r="E178" s="29">
        <v>6.5820694272008038E-5</v>
      </c>
      <c r="F178" s="29"/>
      <c r="G178" s="29" t="s">
        <v>293</v>
      </c>
      <c r="H178" s="13" t="s">
        <v>213</v>
      </c>
      <c r="I178" s="28">
        <v>20893</v>
      </c>
      <c r="J178" s="24"/>
      <c r="K178" s="3"/>
      <c r="L178" s="2"/>
    </row>
    <row r="179" spans="3:12" x14ac:dyDescent="0.25">
      <c r="C179" s="4" t="s">
        <v>18</v>
      </c>
      <c r="D179" s="1">
        <v>167</v>
      </c>
      <c r="E179" s="29">
        <v>6.3952524468566653E-5</v>
      </c>
      <c r="F179" s="29"/>
      <c r="G179" s="29" t="s">
        <v>293</v>
      </c>
      <c r="H179" s="13" t="s">
        <v>214</v>
      </c>
      <c r="I179" s="28">
        <v>20300</v>
      </c>
      <c r="J179" s="24"/>
      <c r="K179" s="3"/>
      <c r="L179" s="2"/>
    </row>
    <row r="180" spans="3:12" x14ac:dyDescent="0.25">
      <c r="C180" s="4" t="s">
        <v>18</v>
      </c>
      <c r="D180" s="1">
        <v>168</v>
      </c>
      <c r="E180" s="29">
        <v>6.1573994617642128E-5</v>
      </c>
      <c r="F180" s="29"/>
      <c r="G180" s="29" t="s">
        <v>293</v>
      </c>
      <c r="H180" s="13" t="s">
        <v>215</v>
      </c>
      <c r="I180" s="28">
        <v>19545</v>
      </c>
      <c r="J180" s="24"/>
      <c r="K180" s="3"/>
      <c r="L180" s="2"/>
    </row>
    <row r="181" spans="3:12" x14ac:dyDescent="0.25">
      <c r="C181" s="4" t="s">
        <v>18</v>
      </c>
      <c r="D181" s="1">
        <v>169</v>
      </c>
      <c r="E181" s="29">
        <v>5.9267923291977554E-5</v>
      </c>
      <c r="F181" s="29"/>
      <c r="G181" s="29" t="s">
        <v>293</v>
      </c>
      <c r="H181" s="13" t="s">
        <v>216</v>
      </c>
      <c r="I181" s="28">
        <v>18813</v>
      </c>
      <c r="J181" s="24"/>
      <c r="K181" s="3"/>
      <c r="L181" s="2"/>
    </row>
    <row r="182" spans="3:12" x14ac:dyDescent="0.25">
      <c r="C182" s="4" t="s">
        <v>18</v>
      </c>
      <c r="D182" s="1">
        <v>170</v>
      </c>
      <c r="E182" s="29">
        <v>5.8143240965116555E-5</v>
      </c>
      <c r="F182" s="29"/>
      <c r="G182" s="29" t="s">
        <v>293</v>
      </c>
      <c r="H182" s="13" t="s">
        <v>217</v>
      </c>
      <c r="I182" s="28">
        <v>18456</v>
      </c>
      <c r="J182" s="24"/>
      <c r="K182" s="3"/>
      <c r="L182" s="2"/>
    </row>
    <row r="183" spans="3:12" x14ac:dyDescent="0.25">
      <c r="C183" s="4" t="s">
        <v>18</v>
      </c>
      <c r="D183" s="1">
        <v>171</v>
      </c>
      <c r="E183" s="29">
        <v>5.7780948338816796E-5</v>
      </c>
      <c r="F183" s="29"/>
      <c r="G183" s="29" t="s">
        <v>293</v>
      </c>
      <c r="H183" s="13" t="s">
        <v>218</v>
      </c>
      <c r="I183" s="28">
        <v>18341</v>
      </c>
      <c r="J183" s="24"/>
      <c r="K183" s="3"/>
      <c r="L183" s="2"/>
    </row>
    <row r="184" spans="3:12" x14ac:dyDescent="0.25">
      <c r="C184" s="4" t="s">
        <v>18</v>
      </c>
      <c r="D184" s="1">
        <v>172</v>
      </c>
      <c r="E184" s="29">
        <v>5.7708489813556845E-5</v>
      </c>
      <c r="F184" s="29"/>
      <c r="G184" s="29" t="s">
        <v>293</v>
      </c>
      <c r="H184" s="13" t="s">
        <v>219</v>
      </c>
      <c r="I184" s="28">
        <v>18318</v>
      </c>
      <c r="J184" s="24"/>
      <c r="K184" s="3"/>
      <c r="L184" s="2"/>
    </row>
    <row r="185" spans="3:12" x14ac:dyDescent="0.25">
      <c r="C185" s="4" t="s">
        <v>18</v>
      </c>
      <c r="D185" s="1">
        <v>173</v>
      </c>
      <c r="E185" s="29">
        <v>5.6631063046647988E-5</v>
      </c>
      <c r="F185" s="29"/>
      <c r="G185" s="29" t="s">
        <v>293</v>
      </c>
      <c r="H185" s="13" t="s">
        <v>220</v>
      </c>
      <c r="I185" s="28">
        <v>17976</v>
      </c>
      <c r="J185" s="24"/>
      <c r="K185" s="3"/>
      <c r="L185" s="2"/>
    </row>
    <row r="186" spans="3:12" x14ac:dyDescent="0.25">
      <c r="C186" s="4" t="s">
        <v>18</v>
      </c>
      <c r="D186" s="1">
        <v>174</v>
      </c>
      <c r="E186" s="29">
        <v>5.5515831831777416E-5</v>
      </c>
      <c r="F186" s="29"/>
      <c r="G186" s="29" t="s">
        <v>293</v>
      </c>
      <c r="H186" s="13" t="s">
        <v>221</v>
      </c>
      <c r="I186" s="28">
        <v>17622</v>
      </c>
      <c r="J186" s="24"/>
      <c r="K186" s="3"/>
      <c r="L186" s="2"/>
    </row>
    <row r="187" spans="3:12" x14ac:dyDescent="0.25">
      <c r="C187" s="4" t="s">
        <v>18</v>
      </c>
      <c r="D187" s="1">
        <v>175</v>
      </c>
      <c r="E187" s="29">
        <v>5.3112099015545081E-5</v>
      </c>
      <c r="F187" s="29"/>
      <c r="G187" s="29" t="s">
        <v>293</v>
      </c>
      <c r="H187" s="13" t="s">
        <v>222</v>
      </c>
      <c r="I187" s="28">
        <v>16859</v>
      </c>
      <c r="J187" s="24"/>
      <c r="K187" s="3"/>
      <c r="L187" s="2"/>
    </row>
    <row r="188" spans="3:12" x14ac:dyDescent="0.25">
      <c r="C188" s="4" t="s">
        <v>18</v>
      </c>
      <c r="D188" s="1">
        <v>176</v>
      </c>
      <c r="E188" s="29">
        <v>5.293252788772694E-5</v>
      </c>
      <c r="F188" s="29"/>
      <c r="G188" s="29" t="s">
        <v>293</v>
      </c>
      <c r="H188" s="13" t="s">
        <v>223</v>
      </c>
      <c r="I188" s="28">
        <v>16802</v>
      </c>
      <c r="J188" s="24"/>
      <c r="K188" s="3"/>
      <c r="L188" s="2"/>
    </row>
    <row r="189" spans="3:12" x14ac:dyDescent="0.25">
      <c r="C189" s="4" t="s">
        <v>18</v>
      </c>
      <c r="D189" s="1">
        <v>177</v>
      </c>
      <c r="E189" s="29">
        <v>5.1874003344798937E-5</v>
      </c>
      <c r="F189" s="29"/>
      <c r="G189" s="29" t="s">
        <v>293</v>
      </c>
      <c r="H189" s="13" t="s">
        <v>224</v>
      </c>
      <c r="I189" s="28">
        <v>16466</v>
      </c>
      <c r="J189" s="24"/>
      <c r="K189" s="3"/>
      <c r="L189" s="2"/>
    </row>
    <row r="190" spans="3:12" x14ac:dyDescent="0.25">
      <c r="C190" s="4" t="s">
        <v>18</v>
      </c>
      <c r="D190" s="1">
        <v>178</v>
      </c>
      <c r="E190" s="29">
        <v>5.1795244078212036E-5</v>
      </c>
      <c r="F190" s="29"/>
      <c r="G190" s="29" t="s">
        <v>293</v>
      </c>
      <c r="H190" s="13" t="s">
        <v>225</v>
      </c>
      <c r="I190" s="28">
        <v>16441</v>
      </c>
      <c r="J190" s="24"/>
      <c r="K190" s="3"/>
      <c r="L190" s="2"/>
    </row>
    <row r="191" spans="3:12" x14ac:dyDescent="0.25">
      <c r="C191" s="4" t="s">
        <v>18</v>
      </c>
      <c r="D191" s="1">
        <v>179</v>
      </c>
      <c r="E191" s="29">
        <v>5.1187222540161127E-5</v>
      </c>
      <c r="F191" s="29"/>
      <c r="G191" s="29" t="s">
        <v>293</v>
      </c>
      <c r="H191" s="13" t="s">
        <v>226</v>
      </c>
      <c r="I191" s="28">
        <v>16248</v>
      </c>
      <c r="J191" s="24"/>
      <c r="K191" s="3"/>
      <c r="L191" s="2"/>
    </row>
    <row r="192" spans="3:12" x14ac:dyDescent="0.25">
      <c r="C192" s="4" t="s">
        <v>18</v>
      </c>
      <c r="D192" s="1">
        <v>180</v>
      </c>
      <c r="E192" s="29">
        <v>5.0982448447035176E-5</v>
      </c>
      <c r="F192" s="29"/>
      <c r="G192" s="29" t="s">
        <v>293</v>
      </c>
      <c r="H192" s="13" t="s">
        <v>227</v>
      </c>
      <c r="I192" s="28">
        <v>16183</v>
      </c>
      <c r="J192" s="24"/>
      <c r="K192" s="3"/>
      <c r="L192" s="2"/>
    </row>
    <row r="193" spans="3:12" x14ac:dyDescent="0.25">
      <c r="C193" s="4" t="s">
        <v>18</v>
      </c>
      <c r="D193" s="1">
        <v>181</v>
      </c>
      <c r="E193" s="29">
        <v>4.8824444542553985E-5</v>
      </c>
      <c r="F193" s="29"/>
      <c r="G193" s="29" t="s">
        <v>293</v>
      </c>
      <c r="H193" s="13" t="s">
        <v>228</v>
      </c>
      <c r="I193" s="28">
        <v>15498</v>
      </c>
      <c r="J193" s="24"/>
      <c r="K193" s="3"/>
      <c r="L193" s="2"/>
    </row>
    <row r="194" spans="3:12" x14ac:dyDescent="0.25">
      <c r="C194" s="4" t="s">
        <v>18</v>
      </c>
      <c r="D194" s="1">
        <v>182</v>
      </c>
      <c r="E194" s="29">
        <v>4.8660625268053227E-5</v>
      </c>
      <c r="F194" s="29"/>
      <c r="G194" s="29" t="s">
        <v>293</v>
      </c>
      <c r="H194" s="13" t="s">
        <v>229</v>
      </c>
      <c r="I194" s="28">
        <v>15446</v>
      </c>
      <c r="J194" s="24"/>
      <c r="K194" s="3"/>
      <c r="L194" s="2"/>
    </row>
    <row r="195" spans="3:12" x14ac:dyDescent="0.25">
      <c r="C195" s="4" t="s">
        <v>18</v>
      </c>
      <c r="D195" s="1">
        <v>183</v>
      </c>
      <c r="E195" s="29">
        <v>4.8443249692273371E-5</v>
      </c>
      <c r="F195" s="29"/>
      <c r="G195" s="29" t="s">
        <v>293</v>
      </c>
      <c r="H195" s="13" t="s">
        <v>230</v>
      </c>
      <c r="I195" s="28">
        <v>15377</v>
      </c>
      <c r="J195" s="24"/>
      <c r="K195" s="3"/>
      <c r="L195" s="2"/>
    </row>
    <row r="196" spans="3:12" x14ac:dyDescent="0.25">
      <c r="C196" s="4" t="s">
        <v>18</v>
      </c>
      <c r="D196" s="1">
        <v>184</v>
      </c>
      <c r="E196" s="29">
        <v>4.7907686679482414E-5</v>
      </c>
      <c r="F196" s="29"/>
      <c r="G196" s="29" t="s">
        <v>293</v>
      </c>
      <c r="H196" s="13" t="s">
        <v>114</v>
      </c>
      <c r="I196" s="28">
        <v>15207</v>
      </c>
      <c r="J196" s="24"/>
      <c r="K196" s="3"/>
      <c r="L196" s="2"/>
    </row>
    <row r="197" spans="3:12" x14ac:dyDescent="0.25">
      <c r="C197" s="4" t="s">
        <v>18</v>
      </c>
      <c r="D197" s="1">
        <v>185</v>
      </c>
      <c r="E197" s="29">
        <v>4.4788819722640988E-5</v>
      </c>
      <c r="F197" s="29"/>
      <c r="G197" s="29" t="s">
        <v>293</v>
      </c>
      <c r="H197" s="13" t="s">
        <v>231</v>
      </c>
      <c r="I197" s="28">
        <v>14217</v>
      </c>
      <c r="J197" s="24"/>
      <c r="K197" s="3"/>
      <c r="L197" s="2"/>
    </row>
    <row r="198" spans="3:12" x14ac:dyDescent="0.25">
      <c r="C198" s="4" t="s">
        <v>18</v>
      </c>
      <c r="D198" s="1">
        <v>186</v>
      </c>
      <c r="E198" s="29">
        <v>4.3642084801135657E-5</v>
      </c>
      <c r="F198" s="29"/>
      <c r="G198" s="29" t="s">
        <v>293</v>
      </c>
      <c r="H198" s="13" t="s">
        <v>232</v>
      </c>
      <c r="I198" s="28">
        <v>13853</v>
      </c>
      <c r="J198" s="24"/>
      <c r="K198" s="3"/>
      <c r="L198" s="2"/>
    </row>
    <row r="199" spans="3:12" x14ac:dyDescent="0.25">
      <c r="C199" s="4" t="s">
        <v>18</v>
      </c>
      <c r="D199" s="1">
        <v>187</v>
      </c>
      <c r="E199" s="29">
        <v>4.2652868412804135E-5</v>
      </c>
      <c r="F199" s="29"/>
      <c r="G199" s="29" t="s">
        <v>293</v>
      </c>
      <c r="H199" s="13" t="s">
        <v>233</v>
      </c>
      <c r="I199" s="28">
        <v>13539</v>
      </c>
      <c r="J199" s="24"/>
      <c r="K199" s="3"/>
      <c r="L199" s="2"/>
    </row>
    <row r="200" spans="3:12" x14ac:dyDescent="0.25">
      <c r="C200" s="4" t="s">
        <v>18</v>
      </c>
      <c r="D200" s="1">
        <v>188</v>
      </c>
      <c r="E200" s="29">
        <v>4.1789666851011655E-5</v>
      </c>
      <c r="F200" s="29"/>
      <c r="G200" s="29" t="s">
        <v>293</v>
      </c>
      <c r="H200" s="13" t="s">
        <v>234</v>
      </c>
      <c r="I200" s="28">
        <v>13265</v>
      </c>
      <c r="J200" s="24"/>
      <c r="K200" s="3"/>
      <c r="L200" s="2"/>
    </row>
    <row r="201" spans="3:12" x14ac:dyDescent="0.25">
      <c r="C201" s="4" t="s">
        <v>18</v>
      </c>
      <c r="D201" s="1">
        <v>189</v>
      </c>
      <c r="E201" s="29">
        <v>4.0699638601448893E-5</v>
      </c>
      <c r="F201" s="29"/>
      <c r="G201" s="29" t="s">
        <v>293</v>
      </c>
      <c r="H201" s="13" t="s">
        <v>235</v>
      </c>
      <c r="I201" s="28">
        <v>12919</v>
      </c>
      <c r="J201" s="24"/>
      <c r="K201" s="3"/>
      <c r="L201" s="2"/>
    </row>
    <row r="202" spans="3:12" x14ac:dyDescent="0.25">
      <c r="C202" s="4" t="s">
        <v>18</v>
      </c>
      <c r="D202" s="1">
        <v>190</v>
      </c>
      <c r="E202" s="29">
        <v>3.9266219949567226E-5</v>
      </c>
      <c r="F202" s="29"/>
      <c r="G202" s="29" t="s">
        <v>293</v>
      </c>
      <c r="H202" s="13" t="s">
        <v>236</v>
      </c>
      <c r="I202" s="28">
        <v>12464</v>
      </c>
      <c r="J202" s="24"/>
      <c r="K202" s="3"/>
      <c r="L202" s="2"/>
    </row>
    <row r="203" spans="3:12" x14ac:dyDescent="0.25">
      <c r="C203" s="4" t="s">
        <v>18</v>
      </c>
      <c r="D203" s="1">
        <v>191</v>
      </c>
      <c r="E203" s="29">
        <v>3.9193761424307274E-5</v>
      </c>
      <c r="F203" s="29"/>
      <c r="G203" s="29" t="s">
        <v>293</v>
      </c>
      <c r="H203" s="13" t="s">
        <v>237</v>
      </c>
      <c r="I203" s="28">
        <v>12441</v>
      </c>
      <c r="J203" s="24"/>
      <c r="K203" s="3"/>
      <c r="L203" s="2"/>
    </row>
    <row r="204" spans="3:12" x14ac:dyDescent="0.25">
      <c r="C204" s="4" t="s">
        <v>18</v>
      </c>
      <c r="D204" s="1">
        <v>192</v>
      </c>
      <c r="E204" s="29">
        <v>3.8875573987296179E-5</v>
      </c>
      <c r="F204" s="29"/>
      <c r="G204" s="29" t="s">
        <v>293</v>
      </c>
      <c r="H204" s="13" t="s">
        <v>238</v>
      </c>
      <c r="I204" s="28">
        <v>12340</v>
      </c>
      <c r="J204" s="24"/>
      <c r="K204" s="3"/>
      <c r="L204" s="2"/>
    </row>
    <row r="205" spans="3:12" x14ac:dyDescent="0.25">
      <c r="C205" s="4" t="s">
        <v>18</v>
      </c>
      <c r="D205" s="1">
        <v>193</v>
      </c>
      <c r="E205" s="29">
        <v>3.8425070982419086E-5</v>
      </c>
      <c r="F205" s="29"/>
      <c r="G205" s="29" t="s">
        <v>293</v>
      </c>
      <c r="H205" s="13" t="s">
        <v>239</v>
      </c>
      <c r="I205" s="28">
        <v>12197</v>
      </c>
      <c r="J205" s="24"/>
      <c r="K205" s="3"/>
      <c r="L205" s="2"/>
    </row>
    <row r="206" spans="3:12" x14ac:dyDescent="0.25">
      <c r="C206" s="4" t="s">
        <v>18</v>
      </c>
      <c r="D206" s="1">
        <v>194</v>
      </c>
      <c r="E206" s="29">
        <v>3.7042058261153038E-5</v>
      </c>
      <c r="F206" s="29"/>
      <c r="G206" s="29" t="s">
        <v>293</v>
      </c>
      <c r="H206" s="13" t="s">
        <v>240</v>
      </c>
      <c r="I206" s="28">
        <v>11758</v>
      </c>
      <c r="J206" s="24"/>
      <c r="K206" s="3"/>
      <c r="L206" s="2"/>
    </row>
    <row r="207" spans="3:12" x14ac:dyDescent="0.25">
      <c r="C207" s="4" t="s">
        <v>18</v>
      </c>
      <c r="D207" s="1">
        <v>195</v>
      </c>
      <c r="E207" s="29">
        <v>3.6566352290968135E-5</v>
      </c>
      <c r="F207" s="29"/>
      <c r="G207" s="29" t="s">
        <v>293</v>
      </c>
      <c r="H207" s="13" t="s">
        <v>241</v>
      </c>
      <c r="I207" s="28">
        <v>11607</v>
      </c>
      <c r="J207" s="24"/>
      <c r="K207" s="3"/>
      <c r="L207" s="2"/>
    </row>
    <row r="208" spans="3:12" x14ac:dyDescent="0.25">
      <c r="C208" s="4" t="s">
        <v>18</v>
      </c>
      <c r="D208" s="1">
        <v>196</v>
      </c>
      <c r="E208" s="29">
        <v>3.4754889159469326E-5</v>
      </c>
      <c r="F208" s="29"/>
      <c r="G208" s="29" t="s">
        <v>293</v>
      </c>
      <c r="H208" s="13" t="s">
        <v>242</v>
      </c>
      <c r="I208" s="28">
        <v>11032</v>
      </c>
      <c r="J208" s="24"/>
      <c r="K208" s="3"/>
      <c r="L208" s="2"/>
    </row>
    <row r="209" spans="3:12" x14ac:dyDescent="0.25">
      <c r="C209" s="4" t="s">
        <v>18</v>
      </c>
      <c r="D209" s="1">
        <v>197</v>
      </c>
      <c r="E209" s="29">
        <v>3.4553265437006846E-5</v>
      </c>
      <c r="F209" s="29"/>
      <c r="G209" s="29" t="s">
        <v>293</v>
      </c>
      <c r="H209" s="13" t="s">
        <v>243</v>
      </c>
      <c r="I209" s="28">
        <v>10968</v>
      </c>
      <c r="J209" s="24"/>
      <c r="K209" s="3"/>
      <c r="L209" s="2"/>
    </row>
    <row r="210" spans="3:12" x14ac:dyDescent="0.25">
      <c r="C210" s="4" t="s">
        <v>18</v>
      </c>
      <c r="D210" s="1">
        <v>198</v>
      </c>
      <c r="E210" s="29">
        <v>3.4405198015823465E-5</v>
      </c>
      <c r="F210" s="29"/>
      <c r="G210" s="29" t="s">
        <v>293</v>
      </c>
      <c r="H210" s="13" t="s">
        <v>244</v>
      </c>
      <c r="I210" s="28">
        <v>10921</v>
      </c>
      <c r="J210" s="24"/>
      <c r="K210" s="3"/>
      <c r="L210" s="2"/>
    </row>
    <row r="211" spans="3:12" x14ac:dyDescent="0.25">
      <c r="C211" s="4" t="s">
        <v>18</v>
      </c>
      <c r="D211" s="1">
        <v>199</v>
      </c>
      <c r="E211" s="29">
        <v>3.4351641714544374E-5</v>
      </c>
      <c r="F211" s="29"/>
      <c r="G211" s="29" t="s">
        <v>293</v>
      </c>
      <c r="H211" s="13" t="s">
        <v>245</v>
      </c>
      <c r="I211" s="28">
        <v>10904</v>
      </c>
      <c r="J211" s="24"/>
      <c r="K211" s="3"/>
      <c r="L211" s="2"/>
    </row>
    <row r="212" spans="3:12" x14ac:dyDescent="0.25">
      <c r="C212" s="4" t="s">
        <v>18</v>
      </c>
      <c r="D212" s="1">
        <v>200</v>
      </c>
      <c r="E212" s="29">
        <v>3.3028486035884374E-5</v>
      </c>
      <c r="F212" s="29"/>
      <c r="G212" s="29" t="s">
        <v>293</v>
      </c>
      <c r="H212" s="13" t="s">
        <v>246</v>
      </c>
      <c r="I212" s="28">
        <v>10484</v>
      </c>
      <c r="J212" s="24"/>
      <c r="K212" s="3"/>
      <c r="L212" s="2"/>
    </row>
    <row r="213" spans="3:12" x14ac:dyDescent="0.25">
      <c r="C213" s="4" t="s">
        <v>18</v>
      </c>
      <c r="D213" s="1">
        <v>201</v>
      </c>
      <c r="E213" s="29">
        <v>3.2839463796075799E-5</v>
      </c>
      <c r="F213" s="29"/>
      <c r="G213" s="29" t="s">
        <v>293</v>
      </c>
      <c r="H213" s="13" t="s">
        <v>247</v>
      </c>
      <c r="I213" s="28">
        <v>10424</v>
      </c>
      <c r="J213" s="24"/>
      <c r="K213" s="3"/>
      <c r="L213" s="2"/>
    </row>
    <row r="214" spans="3:12" x14ac:dyDescent="0.25">
      <c r="C214" s="4" t="s">
        <v>18</v>
      </c>
      <c r="D214" s="1">
        <v>202</v>
      </c>
      <c r="E214" s="29">
        <v>3.2713448969536756E-5</v>
      </c>
      <c r="F214" s="29"/>
      <c r="G214" s="29" t="s">
        <v>293</v>
      </c>
      <c r="H214" s="13" t="s">
        <v>119</v>
      </c>
      <c r="I214" s="28">
        <v>10384</v>
      </c>
      <c r="J214" s="24"/>
      <c r="K214" s="3"/>
      <c r="L214" s="2"/>
    </row>
    <row r="215" spans="3:12" x14ac:dyDescent="0.25">
      <c r="C215" s="4" t="s">
        <v>18</v>
      </c>
      <c r="D215" s="1">
        <v>203</v>
      </c>
      <c r="E215" s="29">
        <v>3.1046902888557851E-5</v>
      </c>
      <c r="F215" s="29"/>
      <c r="G215" s="29" t="s">
        <v>293</v>
      </c>
      <c r="H215" s="13" t="s">
        <v>248</v>
      </c>
      <c r="I215" s="28">
        <v>9855</v>
      </c>
      <c r="J215" s="24"/>
      <c r="K215" s="3"/>
      <c r="L215" s="2"/>
    </row>
    <row r="216" spans="3:12" x14ac:dyDescent="0.25">
      <c r="C216" s="4" t="s">
        <v>18</v>
      </c>
      <c r="D216" s="1">
        <v>204</v>
      </c>
      <c r="E216" s="29">
        <v>3.0489287281122565E-5</v>
      </c>
      <c r="F216" s="29"/>
      <c r="G216" s="29" t="s">
        <v>293</v>
      </c>
      <c r="H216" s="13" t="s">
        <v>249</v>
      </c>
      <c r="I216" s="28">
        <v>9678</v>
      </c>
      <c r="J216" s="24"/>
      <c r="K216" s="3"/>
      <c r="L216" s="2"/>
    </row>
    <row r="217" spans="3:12" x14ac:dyDescent="0.25">
      <c r="C217" s="4" t="s">
        <v>18</v>
      </c>
      <c r="D217" s="1">
        <v>205</v>
      </c>
      <c r="E217" s="29">
        <v>2.9865513889754277E-5</v>
      </c>
      <c r="F217" s="29"/>
      <c r="G217" s="29" t="s">
        <v>293</v>
      </c>
      <c r="H217" s="13" t="s">
        <v>250</v>
      </c>
      <c r="I217" s="28">
        <v>9480</v>
      </c>
      <c r="J217" s="24"/>
      <c r="K217" s="3"/>
      <c r="L217" s="2"/>
    </row>
    <row r="218" spans="3:12" x14ac:dyDescent="0.25">
      <c r="C218" s="4" t="s">
        <v>18</v>
      </c>
      <c r="D218" s="1">
        <v>206</v>
      </c>
      <c r="E218" s="29">
        <v>2.884794416545147E-5</v>
      </c>
      <c r="F218" s="29"/>
      <c r="G218" s="29" t="s">
        <v>293</v>
      </c>
      <c r="H218" s="13" t="s">
        <v>251</v>
      </c>
      <c r="I218" s="28">
        <v>9157</v>
      </c>
      <c r="J218" s="24"/>
      <c r="K218" s="3"/>
      <c r="L218" s="2"/>
    </row>
    <row r="219" spans="3:12" x14ac:dyDescent="0.25">
      <c r="C219" s="4" t="s">
        <v>18</v>
      </c>
      <c r="D219" s="1">
        <v>207</v>
      </c>
      <c r="E219" s="29">
        <v>2.8712478226921993E-5</v>
      </c>
      <c r="F219" s="29"/>
      <c r="G219" s="29" t="s">
        <v>293</v>
      </c>
      <c r="H219" s="13" t="s">
        <v>252</v>
      </c>
      <c r="I219" s="28">
        <v>9114</v>
      </c>
      <c r="J219" s="24"/>
      <c r="K219" s="3"/>
      <c r="L219" s="2"/>
    </row>
    <row r="220" spans="3:12" x14ac:dyDescent="0.25">
      <c r="C220" s="4" t="s">
        <v>18</v>
      </c>
      <c r="D220" s="1">
        <v>208</v>
      </c>
      <c r="E220" s="29">
        <v>2.8621117477681184E-5</v>
      </c>
      <c r="F220" s="29"/>
      <c r="G220" s="29" t="s">
        <v>293</v>
      </c>
      <c r="H220" s="13" t="s">
        <v>253</v>
      </c>
      <c r="I220" s="28">
        <v>9085</v>
      </c>
      <c r="J220" s="24"/>
      <c r="K220" s="3"/>
      <c r="L220" s="2"/>
    </row>
    <row r="221" spans="3:12" x14ac:dyDescent="0.25">
      <c r="C221" s="4" t="s">
        <v>18</v>
      </c>
      <c r="D221" s="1">
        <v>209</v>
      </c>
      <c r="E221" s="29">
        <v>2.7820923329158233E-5</v>
      </c>
      <c r="F221" s="29"/>
      <c r="G221" s="29" t="s">
        <v>293</v>
      </c>
      <c r="H221" s="13" t="s">
        <v>254</v>
      </c>
      <c r="I221" s="28">
        <v>8831</v>
      </c>
      <c r="J221" s="24"/>
      <c r="K221" s="3"/>
      <c r="L221" s="2"/>
    </row>
    <row r="222" spans="3:12" x14ac:dyDescent="0.25">
      <c r="C222" s="4" t="s">
        <v>18</v>
      </c>
      <c r="D222" s="1">
        <v>210</v>
      </c>
      <c r="E222" s="29">
        <v>2.752478848679147E-5</v>
      </c>
      <c r="F222" s="29"/>
      <c r="G222" s="29" t="s">
        <v>293</v>
      </c>
      <c r="H222" s="13" t="s">
        <v>255</v>
      </c>
      <c r="I222" s="28">
        <v>8737</v>
      </c>
      <c r="J222" s="24"/>
      <c r="K222" s="3"/>
      <c r="L222" s="2"/>
    </row>
    <row r="223" spans="3:12" x14ac:dyDescent="0.25">
      <c r="C223" s="4" t="s">
        <v>18</v>
      </c>
      <c r="D223" s="1">
        <v>211</v>
      </c>
      <c r="E223" s="29">
        <v>2.65418728397869E-5</v>
      </c>
      <c r="F223" s="29"/>
      <c r="G223" s="29" t="s">
        <v>293</v>
      </c>
      <c r="H223" s="13" t="s">
        <v>256</v>
      </c>
      <c r="I223" s="28">
        <v>8425</v>
      </c>
      <c r="J223" s="24"/>
      <c r="K223" s="3"/>
      <c r="L223" s="2"/>
    </row>
    <row r="224" spans="3:12" x14ac:dyDescent="0.25">
      <c r="C224" s="4" t="s">
        <v>18</v>
      </c>
      <c r="D224" s="1">
        <v>212</v>
      </c>
      <c r="E224" s="29">
        <v>2.612602391220804E-5</v>
      </c>
      <c r="F224" s="29"/>
      <c r="G224" s="29" t="s">
        <v>293</v>
      </c>
      <c r="H224" s="13" t="s">
        <v>257</v>
      </c>
      <c r="I224" s="28">
        <v>8293</v>
      </c>
      <c r="J224" s="24"/>
      <c r="K224" s="3"/>
      <c r="L224" s="2"/>
    </row>
    <row r="225" spans="3:12" x14ac:dyDescent="0.25">
      <c r="C225" s="4" t="s">
        <v>18</v>
      </c>
      <c r="D225" s="1">
        <v>213</v>
      </c>
      <c r="E225" s="29">
        <v>2.603466316296723E-5</v>
      </c>
      <c r="F225" s="29"/>
      <c r="G225" s="29" t="s">
        <v>293</v>
      </c>
      <c r="H225" s="13" t="s">
        <v>258</v>
      </c>
      <c r="I225" s="28">
        <v>8264</v>
      </c>
      <c r="J225" s="24"/>
      <c r="K225" s="3"/>
      <c r="L225" s="2"/>
    </row>
    <row r="226" spans="3:12" x14ac:dyDescent="0.25">
      <c r="C226" s="4" t="s">
        <v>18</v>
      </c>
      <c r="D226" s="1">
        <v>214</v>
      </c>
      <c r="E226" s="29">
        <v>2.5867693517802995E-5</v>
      </c>
      <c r="F226" s="29"/>
      <c r="G226" s="29" t="s">
        <v>293</v>
      </c>
      <c r="H226" s="13" t="s">
        <v>259</v>
      </c>
      <c r="I226" s="28">
        <v>8211</v>
      </c>
      <c r="J226" s="24"/>
      <c r="K226" s="3"/>
      <c r="L226" s="2"/>
    </row>
    <row r="227" spans="3:12" x14ac:dyDescent="0.25">
      <c r="C227" s="4" t="s">
        <v>18</v>
      </c>
      <c r="D227" s="1">
        <v>215</v>
      </c>
      <c r="E227" s="29">
        <v>2.5058048257289613E-5</v>
      </c>
      <c r="F227" s="29"/>
      <c r="G227" s="29" t="s">
        <v>293</v>
      </c>
      <c r="H227" s="13" t="s">
        <v>260</v>
      </c>
      <c r="I227" s="28">
        <v>7954</v>
      </c>
      <c r="J227" s="24"/>
      <c r="K227" s="3"/>
      <c r="L227" s="2"/>
    </row>
    <row r="228" spans="3:12" x14ac:dyDescent="0.25">
      <c r="C228" s="4" t="s">
        <v>18</v>
      </c>
      <c r="D228" s="1">
        <v>216</v>
      </c>
      <c r="E228" s="29">
        <v>2.3019758438020518E-5</v>
      </c>
      <c r="F228" s="29"/>
      <c r="G228" s="29" t="s">
        <v>293</v>
      </c>
      <c r="H228" s="13" t="s">
        <v>261</v>
      </c>
      <c r="I228" s="28">
        <v>7307</v>
      </c>
      <c r="J228" s="24"/>
      <c r="K228" s="3"/>
      <c r="L228" s="2"/>
    </row>
    <row r="229" spans="3:12" x14ac:dyDescent="0.25">
      <c r="C229" s="4" t="s">
        <v>18</v>
      </c>
      <c r="D229" s="1">
        <v>217</v>
      </c>
      <c r="E229" s="29">
        <v>2.0830250826904567E-5</v>
      </c>
      <c r="F229" s="29"/>
      <c r="G229" s="29" t="s">
        <v>293</v>
      </c>
      <c r="H229" s="13" t="s">
        <v>262</v>
      </c>
      <c r="I229" s="28">
        <v>6612</v>
      </c>
      <c r="J229" s="24"/>
      <c r="K229" s="3"/>
      <c r="L229" s="2"/>
    </row>
    <row r="230" spans="3:12" x14ac:dyDescent="0.25">
      <c r="C230" s="4" t="s">
        <v>18</v>
      </c>
      <c r="D230" s="1">
        <v>218</v>
      </c>
      <c r="E230" s="29">
        <v>2.0641228587095996E-5</v>
      </c>
      <c r="F230" s="29"/>
      <c r="G230" s="29" t="s">
        <v>293</v>
      </c>
      <c r="H230" s="13" t="s">
        <v>263</v>
      </c>
      <c r="I230" s="28">
        <v>6552</v>
      </c>
      <c r="J230" s="24"/>
      <c r="K230" s="3"/>
      <c r="L230" s="2"/>
    </row>
    <row r="231" spans="3:12" x14ac:dyDescent="0.25">
      <c r="C231" s="4" t="s">
        <v>18</v>
      </c>
      <c r="D231" s="1">
        <v>219</v>
      </c>
      <c r="E231" s="29">
        <v>2.0603424139134281E-5</v>
      </c>
      <c r="F231" s="29"/>
      <c r="G231" s="29" t="s">
        <v>293</v>
      </c>
      <c r="H231" s="13" t="s">
        <v>19</v>
      </c>
      <c r="I231" s="28">
        <v>6540</v>
      </c>
      <c r="J231" s="24"/>
      <c r="K231" s="3"/>
      <c r="L231" s="2"/>
    </row>
    <row r="232" spans="3:12" x14ac:dyDescent="0.25">
      <c r="C232" s="4" t="s">
        <v>18</v>
      </c>
      <c r="D232" s="1">
        <v>220</v>
      </c>
      <c r="E232" s="29">
        <v>2.0288387072786661E-5</v>
      </c>
      <c r="F232" s="29"/>
      <c r="G232" s="29" t="s">
        <v>293</v>
      </c>
      <c r="H232" s="13" t="s">
        <v>264</v>
      </c>
      <c r="I232" s="28">
        <v>6440</v>
      </c>
      <c r="J232" s="24"/>
      <c r="K232" s="3"/>
      <c r="L232" s="2"/>
    </row>
    <row r="233" spans="3:12" x14ac:dyDescent="0.25">
      <c r="C233" s="4" t="s">
        <v>18</v>
      </c>
      <c r="D233" s="1">
        <v>221</v>
      </c>
      <c r="E233" s="29">
        <v>2.0064710755679853E-5</v>
      </c>
      <c r="F233" s="29"/>
      <c r="G233" s="29" t="s">
        <v>293</v>
      </c>
      <c r="H233" s="13" t="s">
        <v>265</v>
      </c>
      <c r="I233" s="28">
        <v>6369</v>
      </c>
      <c r="J233" s="24"/>
      <c r="K233" s="3"/>
      <c r="L233" s="2"/>
    </row>
    <row r="234" spans="3:12" x14ac:dyDescent="0.25">
      <c r="C234" s="4" t="s">
        <v>18</v>
      </c>
      <c r="D234" s="1">
        <v>222</v>
      </c>
      <c r="E234" s="29">
        <v>1.8357209856075758E-5</v>
      </c>
      <c r="F234" s="29"/>
      <c r="G234" s="29" t="s">
        <v>293</v>
      </c>
      <c r="H234" s="13" t="s">
        <v>266</v>
      </c>
      <c r="I234" s="28">
        <v>5827</v>
      </c>
      <c r="J234" s="24"/>
      <c r="K234" s="3"/>
      <c r="L234" s="2"/>
    </row>
    <row r="235" spans="3:12" x14ac:dyDescent="0.25">
      <c r="C235" s="4" t="s">
        <v>18</v>
      </c>
      <c r="D235" s="1">
        <v>223</v>
      </c>
      <c r="E235" s="29">
        <v>1.7859451291246519E-5</v>
      </c>
      <c r="F235" s="29"/>
      <c r="G235" s="29" t="s">
        <v>293</v>
      </c>
      <c r="H235" s="13" t="s">
        <v>267</v>
      </c>
      <c r="I235" s="28">
        <v>5669</v>
      </c>
      <c r="J235" s="24"/>
      <c r="K235" s="3"/>
      <c r="L235" s="2"/>
    </row>
    <row r="236" spans="3:12" x14ac:dyDescent="0.25">
      <c r="C236" s="4" t="s">
        <v>18</v>
      </c>
      <c r="D236" s="1">
        <v>224</v>
      </c>
      <c r="E236" s="29">
        <v>1.6826129713626329E-5</v>
      </c>
      <c r="F236" s="29"/>
      <c r="G236" s="29" t="s">
        <v>293</v>
      </c>
      <c r="H236" s="13" t="s">
        <v>268</v>
      </c>
      <c r="I236" s="28">
        <v>5341</v>
      </c>
      <c r="J236" s="24"/>
      <c r="K236" s="3"/>
      <c r="L236" s="2"/>
    </row>
    <row r="237" spans="3:12" x14ac:dyDescent="0.25">
      <c r="C237" s="4" t="s">
        <v>18</v>
      </c>
      <c r="D237" s="1">
        <v>225</v>
      </c>
      <c r="E237" s="29">
        <v>1.6558348207230854E-5</v>
      </c>
      <c r="F237" s="29"/>
      <c r="G237" s="29" t="s">
        <v>293</v>
      </c>
      <c r="H237" s="13" t="s">
        <v>269</v>
      </c>
      <c r="I237" s="28">
        <v>5256</v>
      </c>
      <c r="J237" s="24"/>
      <c r="K237" s="3"/>
      <c r="L237" s="2"/>
    </row>
    <row r="238" spans="3:12" x14ac:dyDescent="0.25">
      <c r="C238" s="4" t="s">
        <v>18</v>
      </c>
      <c r="D238" s="1">
        <v>226</v>
      </c>
      <c r="E238" s="29">
        <v>1.5947176298516474E-5</v>
      </c>
      <c r="F238" s="29"/>
      <c r="G238" s="29" t="s">
        <v>293</v>
      </c>
      <c r="H238" s="13" t="s">
        <v>113</v>
      </c>
      <c r="I238" s="28">
        <v>5062</v>
      </c>
      <c r="J238" s="24"/>
      <c r="K238" s="3"/>
      <c r="L238" s="2"/>
    </row>
    <row r="239" spans="3:12" x14ac:dyDescent="0.25">
      <c r="C239" s="4" t="s">
        <v>18</v>
      </c>
      <c r="D239" s="1">
        <v>227</v>
      </c>
      <c r="E239" s="29">
        <v>1.5928274074535616E-5</v>
      </c>
      <c r="F239" s="29"/>
      <c r="G239" s="29" t="s">
        <v>293</v>
      </c>
      <c r="H239" s="13" t="s">
        <v>270</v>
      </c>
      <c r="I239" s="28">
        <v>5056</v>
      </c>
      <c r="J239" s="24"/>
      <c r="K239" s="3"/>
      <c r="L239" s="2"/>
    </row>
    <row r="240" spans="3:12" x14ac:dyDescent="0.25">
      <c r="C240" s="4" t="s">
        <v>18</v>
      </c>
      <c r="D240" s="1">
        <v>228</v>
      </c>
      <c r="E240" s="29">
        <v>1.5830612583967855E-5</v>
      </c>
      <c r="F240" s="29"/>
      <c r="G240" s="29" t="s">
        <v>293</v>
      </c>
      <c r="H240" s="13" t="s">
        <v>271</v>
      </c>
      <c r="I240" s="28">
        <v>5025</v>
      </c>
      <c r="J240" s="24"/>
      <c r="K240" s="3"/>
      <c r="L240" s="2"/>
    </row>
    <row r="241" spans="3:12" x14ac:dyDescent="0.25">
      <c r="C241" s="4" t="s">
        <v>18</v>
      </c>
      <c r="D241" s="1">
        <v>229</v>
      </c>
      <c r="E241" s="29">
        <v>1.3814375359343092E-5</v>
      </c>
      <c r="F241" s="29"/>
      <c r="G241" s="29" t="s">
        <v>293</v>
      </c>
      <c r="H241" s="13" t="s">
        <v>272</v>
      </c>
      <c r="I241" s="28">
        <v>4385</v>
      </c>
      <c r="J241" s="24"/>
      <c r="K241" s="3"/>
      <c r="L241" s="2"/>
    </row>
    <row r="242" spans="3:12" x14ac:dyDescent="0.25">
      <c r="C242" s="4" t="s">
        <v>18</v>
      </c>
      <c r="D242" s="1">
        <v>230</v>
      </c>
      <c r="E242" s="29">
        <v>1.3685210162140568E-5</v>
      </c>
      <c r="F242" s="29"/>
      <c r="G242" s="29" t="s">
        <v>293</v>
      </c>
      <c r="H242" s="13" t="s">
        <v>273</v>
      </c>
      <c r="I242" s="28">
        <v>4344</v>
      </c>
      <c r="J242" s="24"/>
      <c r="K242" s="3"/>
      <c r="L242" s="2"/>
    </row>
    <row r="243" spans="3:12" x14ac:dyDescent="0.25">
      <c r="C243" s="4" t="s">
        <v>18</v>
      </c>
      <c r="D243" s="1">
        <v>231</v>
      </c>
      <c r="E243" s="29">
        <v>1.2056468529123377E-5</v>
      </c>
      <c r="F243" s="29"/>
      <c r="G243" s="29" t="s">
        <v>293</v>
      </c>
      <c r="H243" s="13" t="s">
        <v>274</v>
      </c>
      <c r="I243" s="28">
        <v>3827</v>
      </c>
      <c r="J243" s="24"/>
      <c r="K243" s="3"/>
      <c r="L243" s="2"/>
    </row>
    <row r="244" spans="3:12" x14ac:dyDescent="0.25">
      <c r="C244" s="4" t="s">
        <v>18</v>
      </c>
      <c r="D244" s="1">
        <v>232</v>
      </c>
      <c r="E244" s="29">
        <v>1.1272026233917807E-5</v>
      </c>
      <c r="F244" s="29"/>
      <c r="G244" s="29" t="s">
        <v>293</v>
      </c>
      <c r="H244" s="13" t="s">
        <v>275</v>
      </c>
      <c r="I244" s="28">
        <v>3578</v>
      </c>
      <c r="J244" s="24"/>
      <c r="K244" s="3"/>
      <c r="L244" s="2"/>
    </row>
    <row r="245" spans="3:12" x14ac:dyDescent="0.25">
      <c r="C245" s="4" t="s">
        <v>18</v>
      </c>
      <c r="D245" s="1">
        <v>233</v>
      </c>
      <c r="E245" s="29">
        <v>1.1234221785956092E-5</v>
      </c>
      <c r="F245" s="29"/>
      <c r="G245" s="29" t="s">
        <v>293</v>
      </c>
      <c r="H245" s="13" t="s">
        <v>276</v>
      </c>
      <c r="I245" s="28">
        <v>3566</v>
      </c>
      <c r="J245" s="24"/>
      <c r="K245" s="3"/>
      <c r="L245" s="2"/>
    </row>
    <row r="246" spans="3:12" x14ac:dyDescent="0.25">
      <c r="C246" s="4" t="s">
        <v>18</v>
      </c>
      <c r="D246" s="1">
        <v>234</v>
      </c>
      <c r="E246" s="29">
        <v>1.102944769283014E-5</v>
      </c>
      <c r="F246" s="29"/>
      <c r="G246" s="29" t="s">
        <v>293</v>
      </c>
      <c r="H246" s="13" t="s">
        <v>277</v>
      </c>
      <c r="I246" s="28">
        <v>3501</v>
      </c>
      <c r="J246" s="24"/>
      <c r="K246" s="3"/>
      <c r="L246" s="2"/>
    </row>
    <row r="247" spans="3:12" x14ac:dyDescent="0.25">
      <c r="C247" s="4" t="s">
        <v>18</v>
      </c>
      <c r="D247" s="1">
        <v>235</v>
      </c>
      <c r="E247" s="29">
        <v>1.0623049877241712E-5</v>
      </c>
      <c r="F247" s="29"/>
      <c r="G247" s="29" t="s">
        <v>293</v>
      </c>
      <c r="H247" s="13" t="s">
        <v>278</v>
      </c>
      <c r="I247" s="28">
        <v>3372</v>
      </c>
      <c r="J247" s="24"/>
      <c r="K247" s="3"/>
      <c r="L247" s="2"/>
    </row>
    <row r="248" spans="3:12" x14ac:dyDescent="0.25">
      <c r="C248" s="4" t="s">
        <v>18</v>
      </c>
      <c r="D248" s="1">
        <v>236</v>
      </c>
      <c r="E248" s="29">
        <v>1.0355268370846235E-5</v>
      </c>
      <c r="F248" s="29"/>
      <c r="G248" s="29" t="s">
        <v>293</v>
      </c>
      <c r="H248" s="13" t="s">
        <v>279</v>
      </c>
      <c r="I248" s="28">
        <v>3287</v>
      </c>
      <c r="J248" s="24"/>
      <c r="K248" s="3"/>
      <c r="L248" s="2"/>
    </row>
    <row r="249" spans="3:12" x14ac:dyDescent="0.25">
      <c r="C249" s="4" t="s">
        <v>18</v>
      </c>
      <c r="D249" s="1">
        <v>237</v>
      </c>
      <c r="E249" s="29">
        <v>1.0197749837672426E-5</v>
      </c>
      <c r="F249" s="29"/>
      <c r="G249" s="29" t="s">
        <v>293</v>
      </c>
      <c r="H249" s="13" t="s">
        <v>280</v>
      </c>
      <c r="I249" s="28">
        <v>3237</v>
      </c>
      <c r="J249" s="24"/>
      <c r="K249" s="3"/>
      <c r="L249" s="2"/>
    </row>
    <row r="250" spans="3:12" x14ac:dyDescent="0.25">
      <c r="C250" s="4" t="s">
        <v>18</v>
      </c>
      <c r="D250" s="1">
        <v>238</v>
      </c>
      <c r="E250" s="29">
        <v>1.0065434269806426E-5</v>
      </c>
      <c r="F250" s="29"/>
      <c r="G250" s="29" t="s">
        <v>293</v>
      </c>
      <c r="H250" s="13" t="s">
        <v>281</v>
      </c>
      <c r="I250" s="28">
        <v>3195</v>
      </c>
      <c r="J250" s="24"/>
      <c r="K250" s="3"/>
      <c r="L250" s="2"/>
    </row>
    <row r="251" spans="3:12" x14ac:dyDescent="0.25">
      <c r="C251" s="4" t="s">
        <v>18</v>
      </c>
      <c r="D251" s="1">
        <v>239</v>
      </c>
      <c r="E251" s="29">
        <v>1.0033930563171664E-5</v>
      </c>
      <c r="F251" s="29"/>
      <c r="G251" s="29" t="s">
        <v>293</v>
      </c>
      <c r="H251" s="13" t="s">
        <v>282</v>
      </c>
      <c r="I251" s="28">
        <v>3185</v>
      </c>
      <c r="J251" s="24"/>
      <c r="K251" s="3"/>
      <c r="L251" s="2"/>
    </row>
    <row r="252" spans="3:12" x14ac:dyDescent="0.25">
      <c r="C252" s="4" t="s">
        <v>18</v>
      </c>
      <c r="D252" s="1">
        <v>240</v>
      </c>
      <c r="E252" s="29">
        <v>9.8953142539787126E-6</v>
      </c>
      <c r="F252" s="29"/>
      <c r="G252" s="29" t="s">
        <v>293</v>
      </c>
      <c r="H252" s="13" t="s">
        <v>283</v>
      </c>
      <c r="I252" s="28">
        <v>3141</v>
      </c>
      <c r="J252" s="24"/>
      <c r="K252" s="3"/>
      <c r="L252" s="2"/>
    </row>
    <row r="253" spans="3:12" x14ac:dyDescent="0.25">
      <c r="C253" s="4" t="s">
        <v>18</v>
      </c>
      <c r="D253" s="1">
        <v>241</v>
      </c>
      <c r="E253" s="29">
        <v>9.4952171797172352E-6</v>
      </c>
      <c r="F253" s="29"/>
      <c r="G253" s="29" t="s">
        <v>293</v>
      </c>
      <c r="H253" s="13" t="s">
        <v>284</v>
      </c>
      <c r="I253" s="28">
        <v>3014</v>
      </c>
      <c r="J253" s="24"/>
      <c r="K253" s="3"/>
      <c r="L253" s="2"/>
    </row>
    <row r="254" spans="3:12" x14ac:dyDescent="0.25">
      <c r="C254" s="4" t="s">
        <v>18</v>
      </c>
      <c r="D254" s="1">
        <v>242</v>
      </c>
      <c r="E254" s="29">
        <v>8.9439023136089018E-6</v>
      </c>
      <c r="F254" s="29"/>
      <c r="G254" s="29" t="s">
        <v>293</v>
      </c>
      <c r="H254" s="13" t="s">
        <v>109</v>
      </c>
      <c r="I254" s="28">
        <v>2839</v>
      </c>
      <c r="J254" s="24"/>
      <c r="K254" s="3"/>
      <c r="L254" s="2"/>
    </row>
    <row r="255" spans="3:12" x14ac:dyDescent="0.25">
      <c r="C255" s="4" t="s">
        <v>18</v>
      </c>
      <c r="D255" s="1">
        <v>243</v>
      </c>
      <c r="E255" s="29">
        <v>8.4335422661257594E-6</v>
      </c>
      <c r="F255" s="29"/>
      <c r="G255" s="29" t="s">
        <v>293</v>
      </c>
      <c r="H255" s="13" t="s">
        <v>285</v>
      </c>
      <c r="I255" s="28">
        <v>2677</v>
      </c>
      <c r="J255" s="24"/>
      <c r="K255" s="3"/>
      <c r="L255" s="2"/>
    </row>
    <row r="256" spans="3:12" x14ac:dyDescent="0.25">
      <c r="C256" s="4" t="s">
        <v>18</v>
      </c>
      <c r="D256" s="1">
        <v>244</v>
      </c>
      <c r="E256" s="29">
        <v>7.2836569739569506E-6</v>
      </c>
      <c r="F256" s="29"/>
      <c r="G256" s="29" t="s">
        <v>293</v>
      </c>
      <c r="H256" s="13" t="s">
        <v>286</v>
      </c>
      <c r="I256" s="28">
        <v>2312</v>
      </c>
      <c r="J256" s="24"/>
      <c r="K256" s="3"/>
      <c r="L256" s="2"/>
    </row>
    <row r="257" spans="3:12" x14ac:dyDescent="0.25">
      <c r="C257" s="4" t="s">
        <v>18</v>
      </c>
      <c r="D257" s="1">
        <v>245</v>
      </c>
      <c r="E257" s="29">
        <v>7.0631310275136173E-6</v>
      </c>
      <c r="F257" s="29"/>
      <c r="G257" s="29" t="s">
        <v>293</v>
      </c>
      <c r="H257" s="13" t="s">
        <v>111</v>
      </c>
      <c r="I257" s="28">
        <v>2242</v>
      </c>
      <c r="J257" s="24"/>
      <c r="K257" s="3"/>
      <c r="L257" s="2"/>
    </row>
    <row r="258" spans="3:12" x14ac:dyDescent="0.25">
      <c r="C258" s="4" t="s">
        <v>18</v>
      </c>
      <c r="D258" s="1">
        <v>246</v>
      </c>
      <c r="E258" s="29">
        <v>5.1540064054470466E-6</v>
      </c>
      <c r="F258" s="29"/>
      <c r="G258" s="29" t="s">
        <v>293</v>
      </c>
      <c r="H258" s="13" t="s">
        <v>287</v>
      </c>
      <c r="I258" s="28">
        <v>1636</v>
      </c>
      <c r="J258" s="24"/>
      <c r="K258" s="3"/>
      <c r="L258" s="2"/>
    </row>
    <row r="259" spans="3:12" x14ac:dyDescent="0.25">
      <c r="C259" s="4" t="s">
        <v>18</v>
      </c>
      <c r="D259" s="1">
        <v>247</v>
      </c>
      <c r="E259" s="29">
        <v>4.1332863104807611E-6</v>
      </c>
      <c r="F259" s="29"/>
      <c r="G259" s="29" t="s">
        <v>293</v>
      </c>
      <c r="H259" s="13" t="s">
        <v>288</v>
      </c>
      <c r="I259" s="28">
        <v>1312</v>
      </c>
      <c r="J259" s="24"/>
      <c r="K259" s="3"/>
      <c r="L259" s="2"/>
    </row>
    <row r="260" spans="3:12" x14ac:dyDescent="0.25">
      <c r="C260" s="4" t="s">
        <v>18</v>
      </c>
      <c r="D260" s="1">
        <v>248</v>
      </c>
      <c r="E260" s="29">
        <v>3.1188669568414276E-6</v>
      </c>
      <c r="F260" s="29"/>
      <c r="G260" s="29" t="s">
        <v>293</v>
      </c>
      <c r="H260" s="13" t="s">
        <v>289</v>
      </c>
      <c r="I260" s="28">
        <v>990</v>
      </c>
      <c r="J260" s="24"/>
      <c r="K260" s="3"/>
      <c r="L260" s="2"/>
    </row>
    <row r="261" spans="3:12" x14ac:dyDescent="0.25">
      <c r="C261" s="4" t="s">
        <v>18</v>
      </c>
      <c r="D261" s="1">
        <v>249</v>
      </c>
      <c r="E261" s="29">
        <v>2.1863572404524755E-6</v>
      </c>
      <c r="F261" s="29"/>
      <c r="G261" s="29" t="s">
        <v>293</v>
      </c>
      <c r="H261" s="13" t="s">
        <v>290</v>
      </c>
      <c r="I261" s="28">
        <v>694</v>
      </c>
      <c r="J261" s="24"/>
      <c r="K261" s="3"/>
      <c r="L261" s="2"/>
    </row>
    <row r="262" spans="3:12" x14ac:dyDescent="0.25">
      <c r="C262" s="4" t="s">
        <v>18</v>
      </c>
      <c r="D262" s="1">
        <v>250</v>
      </c>
      <c r="E262" s="29">
        <v>1.679147563632809E-6</v>
      </c>
      <c r="F262" s="29"/>
      <c r="G262" s="29" t="s">
        <v>293</v>
      </c>
      <c r="H262" s="13" t="s">
        <v>291</v>
      </c>
      <c r="I262" s="28">
        <v>533</v>
      </c>
      <c r="J262" s="24"/>
      <c r="K262" s="3"/>
      <c r="L262" s="2"/>
    </row>
    <row r="263" spans="3:12" x14ac:dyDescent="0.25">
      <c r="C263" s="4" t="s">
        <v>18</v>
      </c>
      <c r="D263" s="1">
        <v>251</v>
      </c>
      <c r="E263" s="29">
        <v>1.1498852921688092E-6</v>
      </c>
      <c r="F263" s="29"/>
      <c r="G263" s="29" t="s">
        <v>293</v>
      </c>
      <c r="H263" s="13" t="s">
        <v>121</v>
      </c>
      <c r="I263" s="28">
        <v>365</v>
      </c>
      <c r="J263" s="24"/>
      <c r="K263" s="3"/>
      <c r="L263" s="2"/>
    </row>
    <row r="264" spans="3:12" x14ac:dyDescent="0.25">
      <c r="C264" s="4" t="s">
        <v>18</v>
      </c>
      <c r="D264" s="1">
        <v>252</v>
      </c>
      <c r="E264" s="29">
        <v>0</v>
      </c>
      <c r="F264" s="29"/>
      <c r="G264" s="29" t="s">
        <v>293</v>
      </c>
      <c r="H264" s="13" t="s">
        <v>292</v>
      </c>
      <c r="I264" s="28">
        <v>0</v>
      </c>
      <c r="J264" s="24"/>
      <c r="K264" s="3"/>
      <c r="L264" s="2"/>
    </row>
    <row r="265" spans="3:12" x14ac:dyDescent="0.25">
      <c r="C265"/>
      <c r="I265" s="41"/>
      <c r="J265" s="44"/>
      <c r="L265"/>
    </row>
    <row r="266" spans="3:12" x14ac:dyDescent="0.25">
      <c r="C266"/>
      <c r="I266" s="41"/>
      <c r="J266" s="44"/>
      <c r="L266"/>
    </row>
    <row r="267" spans="3:12" x14ac:dyDescent="0.25">
      <c r="C267"/>
      <c r="I267" s="41"/>
      <c r="J267" s="44"/>
      <c r="L267"/>
    </row>
    <row r="268" spans="3:12" x14ac:dyDescent="0.25">
      <c r="C268"/>
      <c r="I268" s="41"/>
      <c r="J268" s="44"/>
      <c r="L268"/>
    </row>
    <row r="269" spans="3:12" x14ac:dyDescent="0.25">
      <c r="C269"/>
      <c r="I269" s="41"/>
      <c r="J269" s="44"/>
      <c r="L269"/>
    </row>
    <row r="270" spans="3:12" x14ac:dyDescent="0.25">
      <c r="C270"/>
      <c r="I270" s="41"/>
      <c r="J270" s="44"/>
      <c r="L270"/>
    </row>
    <row r="271" spans="3:12" x14ac:dyDescent="0.25">
      <c r="C271"/>
      <c r="I271" s="41"/>
      <c r="J271" s="44"/>
      <c r="L271"/>
    </row>
    <row r="272" spans="3:12" x14ac:dyDescent="0.25">
      <c r="C272"/>
      <c r="I272" s="41"/>
      <c r="J272" s="44"/>
      <c r="L272"/>
    </row>
    <row r="273" spans="3:12" x14ac:dyDescent="0.25">
      <c r="C273"/>
      <c r="I273" s="41"/>
      <c r="J273" s="44"/>
      <c r="L273"/>
    </row>
    <row r="274" spans="3:12" x14ac:dyDescent="0.25">
      <c r="C274"/>
      <c r="I274" s="41"/>
      <c r="J274" s="44"/>
      <c r="L274"/>
    </row>
    <row r="275" spans="3:12" x14ac:dyDescent="0.25">
      <c r="C275"/>
      <c r="I275" s="41"/>
      <c r="J275" s="44"/>
      <c r="L275"/>
    </row>
    <row r="276" spans="3:12" x14ac:dyDescent="0.25">
      <c r="I276" s="45"/>
      <c r="J276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2016 Gas</vt:lpstr>
      <vt:lpstr>2016 Electric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Zwick, John R</dc:creator>
  <cp:keywords/>
  <dc:description/>
  <cp:lastModifiedBy>Robinson, Candy E.</cp:lastModifiedBy>
  <cp:revision/>
  <dcterms:created xsi:type="dcterms:W3CDTF">2017-11-10T19:05:13Z</dcterms:created>
  <dcterms:modified xsi:type="dcterms:W3CDTF">2017-11-21T18:43:14Z</dcterms:modified>
  <cp:category/>
  <cp:contentStatus/>
</cp:coreProperties>
</file>